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_rels/workbook.xml.rels" ContentType="application/vnd.openxmlformats-package.relationships+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de afisat 2" sheetId="1" state="visible" r:id="rId2"/>
  </sheets>
  <definedNames>
    <definedName function="false" hidden="false" localSheetId="0" name="_xlnm.Print_Area" vbProcedure="false">'de afisat 2'!$A$1:$M$151</definedName>
    <definedName function="false" hidden="false" localSheetId="0" name="_xlnm.Print_Titles" vbProcedure="false">'de afisat 2'!$6:$6</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15" authorId="0">
      <text>
        <r>
          <rPr>
            <sz val="11"/>
            <color rgb="FF000000"/>
            <rFont val="Calibri"/>
            <family val="2"/>
            <charset val="1"/>
          </rPr>
          <t xml:space="preserve">[Comentariu cu fir]
Versiunea Excel vă permite să citiți acest comentariu cu fir; cu toate acestea, orice editare la acesta va fi eliminată dacă fișierul este deschis într-o versiune mai nouă de Excel. Aflați mai multe: https://go.microsoft.com/fwlink/?linkid=870924
Comentariu:
    reface cererea</t>
        </r>
      </text>
    </comment>
  </commentList>
</comments>
</file>

<file path=xl/sharedStrings.xml><?xml version="1.0" encoding="utf-8"?>
<sst xmlns="http://schemas.openxmlformats.org/spreadsheetml/2006/main" count="1333" uniqueCount="590">
  <si>
    <t xml:space="preserve">UNIV. „V. ALECSANDRI” DIN BACĂU</t>
  </si>
  <si>
    <t xml:space="preserve">Afișat 11.02.2022</t>
  </si>
  <si>
    <t xml:space="preserve">FACULTATEA DE ȘTIINȚE- DPPD</t>
  </si>
  <si>
    <t xml:space="preserve">REPARTIZARE CANDIDAȚI PE COORDONATORI</t>
  </si>
  <si>
    <t xml:space="preserve">GRAD I SERIA 2022-2024</t>
  </si>
  <si>
    <t xml:space="preserve">Nr. Total</t>
  </si>
  <si>
    <t xml:space="preserve">NR.SPEC</t>
  </si>
  <si>
    <t xml:space="preserve">Numele,iniţiala prenumelui tatălui şi prenumele</t>
  </si>
  <si>
    <t xml:space="preserve">Judeţ</t>
  </si>
  <si>
    <t xml:space="preserve">Unitatea de învăţământ la care funcţionează</t>
  </si>
  <si>
    <t xml:space="preserve">Localitatea</t>
  </si>
  <si>
    <t xml:space="preserve">Unit+loc</t>
  </si>
  <si>
    <t xml:space="preserve">Funcţia</t>
  </si>
  <si>
    <t xml:space="preserve">Specializ.</t>
  </si>
  <si>
    <t xml:space="preserve">Titlul temei metodico-știinţifice</t>
  </si>
  <si>
    <t xml:space="preserve">Coordonator</t>
  </si>
  <si>
    <t xml:space="preserve">DOM GRAD</t>
  </si>
  <si>
    <t xml:space="preserve">BERILĂ C. MIHAELA (GHEORGHIU)</t>
  </si>
  <si>
    <t xml:space="preserve">BACĂU</t>
  </si>
  <si>
    <t xml:space="preserve">Școala Sanitară Postliceală „Sanity”</t>
  </si>
  <si>
    <t xml:space="preserve">Bacău</t>
  </si>
  <si>
    <t xml:space="preserve">Profesor</t>
  </si>
  <si>
    <t xml:space="preserve">Biologie</t>
  </si>
  <si>
    <t xml:space="preserve">Importanța cunoașterii și prevenției diabetului zaharat prin educația pentru sănătate</t>
  </si>
  <si>
    <t xml:space="preserve">Lect.univ.dr. Stoica Ionuț</t>
  </si>
  <si>
    <t xml:space="preserve">BIO</t>
  </si>
  <si>
    <t xml:space="preserve">BOCOR C.N. MARIA-CRISTINA (TIMOFTE)</t>
  </si>
  <si>
    <t xml:space="preserve">Școala Gimnazială „Alexandru Piru” </t>
  </si>
  <si>
    <t xml:space="preserve">Satul Mărgineni, comuna Mărgineni</t>
  </si>
  <si>
    <t xml:space="preserve">Educația pentru un mediu sănătos a elevilor prin studiul biodiversității în arii de protecție</t>
  </si>
  <si>
    <t xml:space="preserve">Lect.univ.dr. Voicu Roxana</t>
  </si>
  <si>
    <t xml:space="preserve">BUNEA V. AURORA (ISPAS)</t>
  </si>
  <si>
    <t xml:space="preserve">GALAȚI</t>
  </si>
  <si>
    <t xml:space="preserve">Liceul Teoretic „Dunărea” </t>
  </si>
  <si>
    <t xml:space="preserve">Galați</t>
  </si>
  <si>
    <t xml:space="preserve">Cunoașterea factorilor cauzali și preventivi în toxinfecțiile alimentare prin educația pentru sănătate a elevilor</t>
  </si>
  <si>
    <t xml:space="preserve">CĂLUGĂRU D. ELENA-DIANA (BEDREGEANU)</t>
  </si>
  <si>
    <t xml:space="preserve">NEAMȚ</t>
  </si>
  <si>
    <t xml:space="preserve">Liceul Tehnologic „Ion Creangă”</t>
  </si>
  <si>
    <t xml:space="preserve">Comuna Pipirig</t>
  </si>
  <si>
    <t xml:space="preserve">Reconstrucția ecologică a unor suprafețe ce aparțin fondurilor forestiere (Direcția silvică Neamț) și educația ecologică a elevilor</t>
  </si>
  <si>
    <t xml:space="preserve">DENCEF R. CRISTINA (CORA)</t>
  </si>
  <si>
    <t xml:space="preserve">SUCEAVA</t>
  </si>
  <si>
    <t xml:space="preserve">Școala Gimnazială</t>
  </si>
  <si>
    <t xml:space="preserve">Oniceni</t>
  </si>
  <si>
    <t xml:space="preserve">Elemente corelative privind comportamentul alimentar și dezvoltarea fizică în vederea promovării unui stil de viață sănătos în rândul elevilor</t>
  </si>
  <si>
    <t xml:space="preserve">DUMITRIU G. CRISTINA (COSTACHE)</t>
  </si>
  <si>
    <t xml:space="preserve">Liceul Teoretic „Mircea Eliade” </t>
  </si>
  <si>
    <t xml:space="preserve">Educația pentru sănătate a elevilor prin cunoașterea factorilor cauzali și de prevenție în hepatitele virale </t>
  </si>
  <si>
    <t xml:space="preserve">Lect.univ.dr. Răducanu Dumitra</t>
  </si>
  <si>
    <t xml:space="preserve">FOCȘA I. IRINA-DOINIȚA (SPOIALĂ-FOCȘA)</t>
  </si>
  <si>
    <t xml:space="preserve">Școala Gimnazială „Dimitrie Păcurariu”</t>
  </si>
  <si>
    <t xml:space="preserve">Comuna Șcheia</t>
  </si>
  <si>
    <t xml:space="preserve">Hepatitele - boli cu evoluție gravă - cunoașterea factorilor cauzali și preventivi prin educația pentru sănătate a elevilor</t>
  </si>
  <si>
    <t xml:space="preserve">GAGU N. L. ALINA (DRAGOMIR)</t>
  </si>
  <si>
    <t xml:space="preserve">VRANCEA</t>
  </si>
  <si>
    <t xml:space="preserve">Liceul Tehnologic „Eremia Grigorescu”</t>
  </si>
  <si>
    <t xml:space="preserve">Mărășești</t>
  </si>
  <si>
    <t xml:space="preserve">Educația pentru un mediu sănătos a elevilor prin studiul biodiversității în arii protejate din județul Vrancea</t>
  </si>
  <si>
    <t xml:space="preserve">IORGOVAN I. IONELA (CIUCĂ)</t>
  </si>
  <si>
    <t xml:space="preserve">Școala Gimnazială „General Dumitru Dămăceanu” </t>
  </si>
  <si>
    <t xml:space="preserve">Cosmești</t>
  </si>
  <si>
    <t xml:space="preserve">Cunoaşterea factorilor cauzali şi preventivi în bolile transmise de animale prin educaţia pentru sănătate</t>
  </si>
  <si>
    <t xml:space="preserve">LAZĂR C. ANDREEA (DĂNILĂ)</t>
  </si>
  <si>
    <t xml:space="preserve">Școala Gimnazială „Mihai Eminescu” </t>
  </si>
  <si>
    <t xml:space="preserve">Satul Lipova, comuna Lipova</t>
  </si>
  <si>
    <t xml:space="preserve">Reconstrucția ecologică a unor suprafețe ce aparțin fondului forestier „Valea lui Ion” administrat de Ocolul Silvic Bisericesc (Bacău) și educația ecologică a elevilor</t>
  </si>
  <si>
    <t xml:space="preserve">LEPĂDATU G. RALUCA-MARIA (SOPUCH)</t>
  </si>
  <si>
    <t xml:space="preserve">Școala Gimnazială „Gheorghe Nechita”</t>
  </si>
  <si>
    <t xml:space="preserve">Satul Motoșeni, comuna Motoșeni</t>
  </si>
  <si>
    <t xml:space="preserve">Valorificarea unor informații de floră și vegetație din comuna Motoșeni în educația elevilor</t>
  </si>
  <si>
    <t xml:space="preserve">Conf.univ.dr. Gurău Milian</t>
  </si>
  <si>
    <t xml:space="preserve">LUPU I. ADRIANA-RAMONA (NEGRU)</t>
  </si>
  <si>
    <t xml:space="preserve">Școala Gimnazială „Florea Julea” </t>
  </si>
  <si>
    <t xml:space="preserve">Comuna Negrilești</t>
  </si>
  <si>
    <t xml:space="preserve">Flora ornamentală a orașului Tecuci folosită în educația elevilor</t>
  </si>
  <si>
    <t xml:space="preserve">MIHU M. MIOARA (LICHI)</t>
  </si>
  <si>
    <t xml:space="preserve">Școala Gimnazială „Scarlat Longhin”</t>
  </si>
  <si>
    <t xml:space="preserve">Satul Dofteana, comuna Dofteana</t>
  </si>
  <si>
    <t xml:space="preserve">Educația pentru sănătate a elevilor prin cunoașterea factorilor cauzali și de prevenție în cazul unor boli cu transmitere sexuală </t>
  </si>
  <si>
    <t xml:space="preserve">NISTOREL N. ELENA-DIANA (ISTRATE)</t>
  </si>
  <si>
    <t xml:space="preserve">BUZĂU</t>
  </si>
  <si>
    <t xml:space="preserve">Sat Lunca Priporului, oraș Nehoiu</t>
  </si>
  <si>
    <t xml:space="preserve">Importanţa cunoaşterii etiologiei diferitelor infecţii digestive prin educaţia pentru sănătate</t>
  </si>
  <si>
    <t xml:space="preserve">PINTILESCU I. MIRELA (BUDALĂ)</t>
  </si>
  <si>
    <t xml:space="preserve">Colegiul „N.V.Karpen” </t>
  </si>
  <si>
    <t xml:space="preserve">Aprecieri privind statusul ponderal și stilul de viață în vederea promovării sănătății în rândul adolescenților</t>
  </si>
  <si>
    <t xml:space="preserve">SCORȚANU E. GEANINA (GUZGĂ)</t>
  </si>
  <si>
    <t xml:space="preserve">Școala Gimnazială </t>
  </si>
  <si>
    <t xml:space="preserve">Satul Răcăciuni, comuna Răcăciuni</t>
  </si>
  <si>
    <t xml:space="preserve">Educația elevilor pentru un mediu sănătos prin studiul biodiversității în arii de protecție avifaunistică (județul Bacău)</t>
  </si>
  <si>
    <t xml:space="preserve">SIMION S. MARICICA (BOLDEANU)</t>
  </si>
  <si>
    <t xml:space="preserve">Școala Gimnazială „Lascăr Catargiu” </t>
  </si>
  <si>
    <t xml:space="preserve">Schela</t>
  </si>
  <si>
    <t xml:space="preserve">Educația pentru un mediu sănătos a elevilor prin studiul biodiversității în arii de protecție din județul Galați</t>
  </si>
  <si>
    <t xml:space="preserve">UNGUREANU C. ANCA-MARIA (PAȘCU)</t>
  </si>
  <si>
    <t xml:space="preserve">Colegiul Național „Gheorghe Asachi” </t>
  </si>
  <si>
    <t xml:space="preserve">Piatra Neamț</t>
  </si>
  <si>
    <t xml:space="preserve">Lect.univ.dr. Nicuță Daniela</t>
  </si>
  <si>
    <t xml:space="preserve">TĂZLOANU G. FLORENTINA</t>
  </si>
  <si>
    <t xml:space="preserve">Liceul Tehnologic „Al. Vlahuță” </t>
  </si>
  <si>
    <t xml:space="preserve">PoduTurcului</t>
  </si>
  <si>
    <t xml:space="preserve">Contabilitate</t>
  </si>
  <si>
    <t xml:space="preserve">Bilanțul și poziția financiară a întreprinderii. Metode activ-participative și integrarea lor în predarea contabilității</t>
  </si>
  <si>
    <t xml:space="preserve">Conf.univ.dr. Rotilă Aristiţa</t>
  </si>
  <si>
    <t xml:space="preserve">CIG</t>
  </si>
  <si>
    <t xml:space="preserve">VINTILĂ I. ELENA (GRECU) </t>
  </si>
  <si>
    <t xml:space="preserve">Colegiul Tehnic „Ion Mincu”</t>
  </si>
  <si>
    <t xml:space="preserve">Focșani</t>
  </si>
  <si>
    <t xml:space="preserve">Tratamente contabile aplicate operațiilor economice privind imobilizările corporale. Strategii didactice în predarea contabilității</t>
  </si>
  <si>
    <t xml:space="preserve">Lect.univ dr. Breahnă-Pravăț Ionela-Cristina </t>
  </si>
  <si>
    <t xml:space="preserve"> CARP C. NICOLETA  (MIHAI) </t>
  </si>
  <si>
    <t xml:space="preserve">VASLUI</t>
  </si>
  <si>
    <t xml:space="preserve">Şcoala Gimnazială Nr.1 </t>
  </si>
  <si>
    <t xml:space="preserve">Sat Pădureni, comuna Pădureni</t>
  </si>
  <si>
    <t xml:space="preserve">Educaţie  tehnologică</t>
  </si>
  <si>
    <t xml:space="preserve">Modern și tradițional în predarea-învățarea educației tehnologice în gimnaziu</t>
  </si>
  <si>
    <t xml:space="preserve">Prof.univ.dr.ing. Nedeff Valentin</t>
  </si>
  <si>
    <t xml:space="preserve">EDT</t>
  </si>
  <si>
    <t xml:space="preserve">LUNCANU C. MARINELA (ILIEȘ)</t>
  </si>
  <si>
    <t xml:space="preserve">Școala Gimnazială Nr. 1 </t>
  </si>
  <si>
    <t xml:space="preserve">Satul Livezi, comuna Livezi</t>
  </si>
  <si>
    <t xml:space="preserve">Strategii didactice de implementare a principiilor managementului calității pe parcursul orelor de educație tehnologică</t>
  </si>
  <si>
    <t xml:space="preserve">Prof.univ.dr. Bibire Luminița</t>
  </si>
  <si>
    <t xml:space="preserve">ARTENI C. MARIA (MANEA) </t>
  </si>
  <si>
    <t xml:space="preserve">Şcoala Gimnazială „Nicolae Milescu Spătaru" </t>
  </si>
  <si>
    <t xml:space="preserve">Sat Fereşti, comuna Ferești</t>
  </si>
  <si>
    <t xml:space="preserve">Profesor pentru învățământul preșcolar</t>
  </si>
  <si>
    <t xml:space="preserve">Folosirea fișelor cu conținut matematic în activizarea preșcolarilor</t>
  </si>
  <si>
    <t xml:space="preserve">Conf.univ.dr. Mocanu Marcelina</t>
  </si>
  <si>
    <t xml:space="preserve">EDU</t>
  </si>
  <si>
    <t xml:space="preserve">ASIEI G. PETRONELA (APOSTOLESCU)</t>
  </si>
  <si>
    <t xml:space="preserve">Colegiul Național Pedagogic „Ștefan cel Mare” </t>
  </si>
  <si>
    <t xml:space="preserve">Demersuri de utilizare a metodelor creative în învățământul preșcolar</t>
  </si>
  <si>
    <t xml:space="preserve">Conf.univ.dr. Mâță Liliana</t>
  </si>
  <si>
    <t xml:space="preserve">BÂRSAN A. DANIELA (RUSU)</t>
  </si>
  <si>
    <t xml:space="preserve">Liceul Tehnologic </t>
  </si>
  <si>
    <t xml:space="preserve">Satul Făget, comuna Făget</t>
  </si>
  <si>
    <t xml:space="preserve">Metode, tehnici și procedee specifice folosite în activitățile matematice la preșcolari</t>
  </si>
  <si>
    <t xml:space="preserve">Lect.univ.dr. Furdu Iulian</t>
  </si>
  <si>
    <t xml:space="preserve">BURGHELEA N. MĂDĂLINA-NICOLETA (GRIGORAȘ)</t>
  </si>
  <si>
    <t xml:space="preserve">Școala Gimnazială „Mihai Drăgan” </t>
  </si>
  <si>
    <t xml:space="preserve">Metode de cunoaștere a premiselor personalității preșcolarilor</t>
  </si>
  <si>
    <t xml:space="preserve">BUTĂ I. DANIELA-ELENA (POPESCU)</t>
  </si>
  <si>
    <t xml:space="preserve">Basme populare românești - valorificări în grădiniță</t>
  </si>
  <si>
    <t xml:space="preserve">Conf.univ.dr. Savin Petronela</t>
  </si>
  <si>
    <t xml:space="preserve">CHEȘCHEȘ M. EMANUELA</t>
  </si>
  <si>
    <t xml:space="preserve">BRĂILA</t>
  </si>
  <si>
    <t xml:space="preserve">Gădinița cu Program Prelungit Nr. 37</t>
  </si>
  <si>
    <t xml:space="preserve">Brăila</t>
  </si>
  <si>
    <t xml:space="preserve">Modalități de îmbogățire a lexicului copiilor în educația timpurie</t>
  </si>
  <si>
    <t xml:space="preserve">Lect.univ.dr. Hriban Mihaela</t>
  </si>
  <si>
    <t xml:space="preserve">COSTRAȘ P. IOANA-OCTAVIANA (MĂRIUȚ)</t>
  </si>
  <si>
    <t xml:space="preserve">Școala Gimnazială „Miron Costin” </t>
  </si>
  <si>
    <t xml:space="preserve">Strategii de evaluare a progreselor preșcolarilor </t>
  </si>
  <si>
    <t xml:space="preserve">COZMA V. VASILICA-ALEXANDRA (ANDREI)</t>
  </si>
  <si>
    <t xml:space="preserve">Școala Gimnazială „Dr. Alexandru Șafran"</t>
  </si>
  <si>
    <t xml:space="preserve">Mijloace didactice inovative pentru dezvoltarea creativității preșcolarilor</t>
  </si>
  <si>
    <t xml:space="preserve">Conf.univ.dr. Sandovici Anișoara</t>
  </si>
  <si>
    <t xml:space="preserve">DĂNILĂ I. IOANA (JURCUȚ)</t>
  </si>
  <si>
    <t xml:space="preserve">Școala Gimnazială „Alecu Russo” </t>
  </si>
  <si>
    <t xml:space="preserve">Tradițional versus modern în activitățile matematice din grădiniță</t>
  </si>
  <si>
    <t xml:space="preserve">GÎLCĂ V. MARIA-CRISTINA (CHIRICĂ)</t>
  </si>
  <si>
    <t xml:space="preserve">Școala Gimnazială „Grigore Tabacaru”</t>
  </si>
  <si>
    <t xml:space="preserve">Satul Hemeiuș, comuna Hemeiuș</t>
  </si>
  <si>
    <t xml:space="preserve">Educatoare</t>
  </si>
  <si>
    <t xml:space="preserve">Învățători-Educatoare</t>
  </si>
  <si>
    <t xml:space="preserve">Dezvoltarea competențelor comunicaționale prin activități extracurriculare în învățământul preșcolar</t>
  </si>
  <si>
    <t xml:space="preserve">HORVAT U. ANA</t>
  </si>
  <si>
    <t xml:space="preserve">Grădinița „Roza Venerini” </t>
  </si>
  <si>
    <t xml:space="preserve">-</t>
  </si>
  <si>
    <t xml:space="preserve"> ABSENT</t>
  </si>
  <si>
    <t xml:space="preserve">HUȚU Ș. LOREDANA-IRINA (TABARCEA)</t>
  </si>
  <si>
    <t xml:space="preserve">Școala Gimnazială „Octavian Voicu” </t>
  </si>
  <si>
    <t xml:space="preserve">Metode de comunicare didactică folosite în învățământul preșcolar</t>
  </si>
  <si>
    <t xml:space="preserve">Conf.univ.dr. Pătruț Monica-Paulina</t>
  </si>
  <si>
    <t xml:space="preserve">IACOB C. MARIA-SIMONA (CUSTURĂ)</t>
  </si>
  <si>
    <t xml:space="preserve">Școala Gimnazială „Alexandru Podoleanu” </t>
  </si>
  <si>
    <t xml:space="preserve">Comuna Podoleni</t>
  </si>
  <si>
    <t xml:space="preserve">Jocul didactic matematic în învățământul preșcolar</t>
  </si>
  <si>
    <t xml:space="preserve">Lect.univ.dr. Ardeleanu Roxana</t>
  </si>
  <si>
    <t xml:space="preserve">LUCA I. ZAMFIRA-JOZEFINA (NOHAI)</t>
  </si>
  <si>
    <t xml:space="preserve">Şcoala Gimnazială Nr.1</t>
  </si>
  <si>
    <t xml:space="preserve">Comuna Făurei</t>
  </si>
  <si>
    <t xml:space="preserve">Educatori</t>
  </si>
  <si>
    <t xml:space="preserve">Învățător-Educatoare</t>
  </si>
  <si>
    <t xml:space="preserve">Stimularea potențialului creativ al preșcolarilor prin utilizarea strategiilor didactice interactive în activitățile matematice</t>
  </si>
  <si>
    <t xml:space="preserve">Conf.univ.dr. Crișan Cerasela</t>
  </si>
  <si>
    <t xml:space="preserve">LUCA O. OANA (BRUMIA)</t>
  </si>
  <si>
    <t xml:space="preserve">Școala Gimnazială „Ion Creangă” </t>
  </si>
  <si>
    <t xml:space="preserve">Posibilități de îmbinare a metodelor didactice moderne cu cele tradiționale în activitățile matematice</t>
  </si>
  <si>
    <t xml:space="preserve">Conf.univ.dr. Popescu Carmen</t>
  </si>
  <si>
    <t xml:space="preserve">MAFTEI V. OANA-CRISTINA (CHEȘA)</t>
  </si>
  <si>
    <t xml:space="preserve">Școala Gimnazială „Alecu Russo”</t>
  </si>
  <si>
    <t xml:space="preserve">Efectele utilizării tehnicilor de învățare prin cooperare asupra dezvoltării abilităților sociale la preșcolari</t>
  </si>
  <si>
    <t xml:space="preserve">OSOLOȘ I. IULIANA (STECLARU)</t>
  </si>
  <si>
    <t xml:space="preserve">Onești</t>
  </si>
  <si>
    <t xml:space="preserve">Abordarea integrată a activităților matematice în învățământul preșcolar</t>
  </si>
  <si>
    <t xml:space="preserve">PAVEL V. LENUȚA (NISTOR)</t>
  </si>
  <si>
    <t xml:space="preserve">Școala Gimnazială „George Bacovia” </t>
  </si>
  <si>
    <t xml:space="preserve">Modalități de formare și dezvoltare a identității în educația timpurie</t>
  </si>
  <si>
    <t xml:space="preserve">PETROIU E. DIANA-LIVIA</t>
  </si>
  <si>
    <t xml:space="preserve">Școala Gimnazială „Liivu Rebreanu” </t>
  </si>
  <si>
    <t xml:space="preserve">POPA G. ANCA (LUCA)</t>
  </si>
  <si>
    <t xml:space="preserve">Școala Gimnazială „Mihail Sadoveanu”</t>
  </si>
  <si>
    <t xml:space="preserve">Creativitate și joc în activitățile  cu conținut matematic</t>
  </si>
  <si>
    <t xml:space="preserve">PRUNCU I. IONELA (ZĂBRĂUȚANU)</t>
  </si>
  <si>
    <t xml:space="preserve">Școala Gimnazială „Vasile Pârvan” </t>
  </si>
  <si>
    <t xml:space="preserve">Satul Huruiești, comuna Huruiești</t>
  </si>
  <si>
    <t xml:space="preserve">Strategii de stimulare a creativității la școlari</t>
  </si>
  <si>
    <t xml:space="preserve">Lect.univ.dr. Robu Viorel</t>
  </si>
  <si>
    <t xml:space="preserve">SCORȚANU G.N. ANDREEA</t>
  </si>
  <si>
    <t xml:space="preserve">Liceul Tehnologic „Dumitru Mangeron”</t>
  </si>
  <si>
    <t xml:space="preserve">Dezvolarea creativității preșcolarilor prin intermediul jocului de rol</t>
  </si>
  <si>
    <t xml:space="preserve">SCRIPCARU A. CARMEN-ELENA (MUNTEANU)</t>
  </si>
  <si>
    <t xml:space="preserve">Satul Călugăreni, comuna Dămienești</t>
  </si>
  <si>
    <t xml:space="preserve">Modalități de formare a conceptului de număr natural în învățământul preșcolar</t>
  </si>
  <si>
    <t xml:space="preserve">Conf.univ.dr. Gîrțu Manuela</t>
  </si>
  <si>
    <t xml:space="preserve">ȘERBAN V. DELIA (CIUBOTARU)</t>
  </si>
  <si>
    <t xml:space="preserve">Liceul cu Program Sportiv „Nadia Comăneci”</t>
  </si>
  <si>
    <t xml:space="preserve">TANASĂ I. ALEXANDRA</t>
  </si>
  <si>
    <t xml:space="preserve">Valențe formative ale jocurilor didactice pentru cunoașterea mediului în învățământul preșcolar</t>
  </si>
  <si>
    <t xml:space="preserve">TARNĂUCEANU C. IULIA (BUJOREANU)</t>
  </si>
  <si>
    <t xml:space="preserve">TOMȘA S. AGNESA</t>
  </si>
  <si>
    <t xml:space="preserve">Valorificarea jocului didactic matematic în formarea conceptului de număr natural</t>
  </si>
  <si>
    <t xml:space="preserve">TORONILĂ V. MARIA (PINTILIE)</t>
  </si>
  <si>
    <t xml:space="preserve">Școala Gimnazială „Ștefan Cel Mare”</t>
  </si>
  <si>
    <t xml:space="preserve">Buhuși</t>
  </si>
  <si>
    <t xml:space="preserve">Creativitate și joc în activitățile cu conținut matematic</t>
  </si>
  <si>
    <t xml:space="preserve">Conf.univ.dr. Furdu Iulian</t>
  </si>
  <si>
    <t xml:space="preserve">TUDOR I. NICOLETA (GHIMIȘ)</t>
  </si>
  <si>
    <t xml:space="preserve">Grădinița cu Program Prelungit „Magic English"</t>
  </si>
  <si>
    <t xml:space="preserve">Activizarea vocabularului preșcolarilor prin jocul lingvistic</t>
  </si>
  <si>
    <t xml:space="preserve">Conf.univ.dr. Drugă Luminița</t>
  </si>
  <si>
    <t xml:space="preserve">VLASE P. IULIANA-MARIA (DAVIDESCU)</t>
  </si>
  <si>
    <t xml:space="preserve">Valențe formative ale jocului didactic matematic în învățământul preșcolar</t>
  </si>
  <si>
    <t xml:space="preserve">BOTEZATU C. FLORIN </t>
  </si>
  <si>
    <t xml:space="preserve">Helegiu</t>
  </si>
  <si>
    <t xml:space="preserve">Educație fizică și sport</t>
  </si>
  <si>
    <t xml:space="preserve">Studiu privind educarea aptitudinilor psihomotrice prin utilizarea jocului de minihandbal la elevii din ciclul primar</t>
  </si>
  <si>
    <t xml:space="preserve">Conf.univ.dr. Șufaru Constantin</t>
  </si>
  <si>
    <t xml:space="preserve">EFS</t>
  </si>
  <si>
    <t xml:space="preserve">BRĂNICI C. GABRIEL-FLORIN (BRĂNICI-FARAON)</t>
  </si>
  <si>
    <t xml:space="preserve">Satul Oituz, comuna Oituz</t>
  </si>
  <si>
    <t xml:space="preserve">Studiu privind educarea îndemânării prin utilizarea jocului de handbal la elevii din ciclul gimnazial</t>
  </si>
  <si>
    <t xml:space="preserve">CAPRARU P. NICOLAE</t>
  </si>
  <si>
    <t xml:space="preserve">Școala Gimnazială Nr. 11 </t>
  </si>
  <si>
    <t xml:space="preserve">Studiu privind implicarea elevilor indisponibili temporar în lecția de educație fizică și sport în contextul actual</t>
  </si>
  <si>
    <t xml:space="preserve">Conf.univ.dr. Alexe Dan Iulian</t>
  </si>
  <si>
    <t xml:space="preserve">CIMPOEȘU G. ANA-MARIA (BRUMĂ)</t>
  </si>
  <si>
    <t xml:space="preserve">Studiu privind educarea vitezei de deplasare  în lecția de educație fizică prin folosirea jocurilor sportive la nivel de gimnaziu</t>
  </si>
  <si>
    <t xml:space="preserve">DRĂGAN F. M. FLORIN-SEBASTIAN</t>
  </si>
  <si>
    <t xml:space="preserve">Comuna Golești</t>
  </si>
  <si>
    <t xml:space="preserve">Studiu privind dinamica dezvoltării fizice a elevilor din ciclul gimnazial, în contextul pandemiei SARS -COV2</t>
  </si>
  <si>
    <t xml:space="preserve">Prof.univ.dr. Dobrescu Tatiana</t>
  </si>
  <si>
    <t xml:space="preserve">GHIONOIU E. CIPRIAN-LAURENȚIU</t>
  </si>
  <si>
    <t xml:space="preserve">Satul Valea Seacă, comuna Valea Seacă</t>
  </si>
  <si>
    <t xml:space="preserve">Studiu privind atitudinea elevilor de etnie romă față de lecția de educație fizică</t>
  </si>
  <si>
    <t xml:space="preserve">Prof.univ.dr. Acsinte Alexandru</t>
  </si>
  <si>
    <t xml:space="preserve">IACOBOAIA G. GEORGE</t>
  </si>
  <si>
    <t xml:space="preserve">Colegiul Național „Calistrat Hogaș”  </t>
  </si>
  <si>
    <t xml:space="preserve">Studiu privind dezvoltarea unor aptitudini psihomotrice prin mijloace specifice artelor marțiale în activitățile extracurriculare la elevii  de liceu</t>
  </si>
  <si>
    <t xml:space="preserve">Lect.univ.dr. Dragoi Cristian Corneliu</t>
  </si>
  <si>
    <t xml:space="preserve">IONICĂ C. MARIUS-IUSTINIAN</t>
  </si>
  <si>
    <t xml:space="preserve">Școala Gimnazială Nr. 2 </t>
  </si>
  <si>
    <t xml:space="preserve">Dărmănești</t>
  </si>
  <si>
    <t xml:space="preserve">Eficiența jocurilor dinamice în dezvoltarea vitezei de deplasare și de repetiție la gimnaziu</t>
  </si>
  <si>
    <t xml:space="preserve">Conf.univ.dr. Rață Bogdan Constantin</t>
  </si>
  <si>
    <t xml:space="preserve">LEONTE L.C. ALEXANDRA-MARIA (BÎRGĂOANU)</t>
  </si>
  <si>
    <t xml:space="preserve">Școala Gimnazială Nr. 1</t>
  </si>
  <si>
    <t xml:space="preserve"> Onești</t>
  </si>
  <si>
    <t xml:space="preserve">Studiu comparativ privind eficiența utilizării parcursurilor aplicative în educarea coordonării la elevii de ciclul primar</t>
  </si>
  <si>
    <t xml:space="preserve">LEUȘTEAN C. CONSTANTIN-GEORGE</t>
  </si>
  <si>
    <t xml:space="preserve">Liceul Teologic Ortodox „Sfinții Împărați Constantin și Elena” </t>
  </si>
  <si>
    <t xml:space="preserve">Studiu privind mijloacele utilizate pentru dezvoltarea componenetelor stabile ale capacității motrice la elevii de gimnanziu</t>
  </si>
  <si>
    <t xml:space="preserve">MAFTEI D. ȘTEFAN</t>
  </si>
  <si>
    <t xml:space="preserve">Clubul Sportiv Școlar </t>
  </si>
  <si>
    <t xml:space="preserve">Studiu privind metodica predarii loviturii forehand in badminton, la copiii de 6 - 8 ani</t>
  </si>
  <si>
    <t xml:space="preserve">Lect.univ.dr. Milon Alexandra Gabriela</t>
  </si>
  <si>
    <t xml:space="preserve">MANU N. LAURENȚIU-NUCU</t>
  </si>
  <si>
    <t xml:space="preserve">Școala Gimnazială „Adrian Păunescu" </t>
  </si>
  <si>
    <t xml:space="preserve">Studiul privind eșecul și reușita elevului in lecția de educație fizică la ciclul primar</t>
  </si>
  <si>
    <t xml:space="preserve">PANAITE L. SEBASTIAN </t>
  </si>
  <si>
    <t xml:space="preserve">Clubul  Sportiv  Şcolar </t>
  </si>
  <si>
    <t xml:space="preserve">Bârlad</t>
  </si>
  <si>
    <t xml:space="preserve">Contribuții privind optimizarea pregătirii fizice - forță în antrenamentul de gimnastică artistică la nivelul junioarelor III</t>
  </si>
  <si>
    <t xml:space="preserve">ROMĂNESCU I. FLORIN-VASILICĂ</t>
  </si>
  <si>
    <t xml:space="preserve">Școala Gimnazială  </t>
  </si>
  <si>
    <t xml:space="preserve">Satul Berești Tazlău, comuna Berești Tazlău</t>
  </si>
  <si>
    <t xml:space="preserve">Studiu privind dezvoltarea capacităților psihomotrice la ciclul primar în circumstanțe socio-profesionale speciale</t>
  </si>
  <si>
    <t xml:space="preserve">SCORTINSCHI V. ALINA-ELENA  (ENE)</t>
  </si>
  <si>
    <t xml:space="preserve">Liceul Tehnologic Meserii și Servicii</t>
  </si>
  <si>
    <t xml:space="preserve">Buzău</t>
  </si>
  <si>
    <t xml:space="preserve">Studiu privind mijloacele utilizate de profesorii de educație fizică și sport pentru optimizarea capacității motrice a elevilor de liceu</t>
  </si>
  <si>
    <t xml:space="preserve">ZAMFIR E. GEORGE-MARIUS</t>
  </si>
  <si>
    <t xml:space="preserve">Hemeiuș</t>
  </si>
  <si>
    <t xml:space="preserve">Educarea vitezei și atenției la elevii din învățământul gimnazial</t>
  </si>
  <si>
    <t xml:space="preserve">BĂLAN G. CAMELIA</t>
  </si>
  <si>
    <t xml:space="preserve">Satul Gura Văii, comuna Gura Văii</t>
  </si>
  <si>
    <t xml:space="preserve">Limba și literatura engleză</t>
  </si>
  <si>
    <r>
      <rPr>
        <sz val="10"/>
        <rFont val="Arial"/>
        <family val="2"/>
        <charset val="1"/>
      </rPr>
      <t xml:space="preserve">Integrated</t>
    </r>
    <r>
      <rPr>
        <sz val="10"/>
        <rFont val="Arial"/>
        <family val="2"/>
        <charset val="238"/>
      </rPr>
      <t xml:space="preserve">-</t>
    </r>
    <r>
      <rPr>
        <sz val="10"/>
        <rFont val="Arial"/>
        <family val="2"/>
        <charset val="1"/>
      </rPr>
      <t xml:space="preserve">Skills Approach in EFL Classrooms</t>
    </r>
  </si>
  <si>
    <t xml:space="preserve">Prof.univ.dr. Elena Bonta</t>
  </si>
  <si>
    <t xml:space="preserve">ENG</t>
  </si>
  <si>
    <t xml:space="preserve">BOZIANU  I. MARIANA (GACHE)</t>
  </si>
  <si>
    <t xml:space="preserve">Sat Puşcaşi, comuna Pușcași</t>
  </si>
  <si>
    <t xml:space="preserve">Assessment in the English Class</t>
  </si>
  <si>
    <t xml:space="preserve">Lect.univ.dr. Raluca Galița</t>
  </si>
  <si>
    <t xml:space="preserve">BUCUR C. MIHAELA (MELINTE)</t>
  </si>
  <si>
    <t xml:space="preserve">Școala Gimnazială „Vasile Gh. Radu”</t>
  </si>
  <si>
    <t xml:space="preserve">Satul Satu Nou, comuna Pârgărești</t>
  </si>
  <si>
    <r>
      <rPr>
        <sz val="10"/>
        <rFont val="Arial"/>
        <family val="2"/>
        <charset val="1"/>
      </rPr>
      <t xml:space="preserve">Developing Cultural Awareness through Culture</t>
    </r>
    <r>
      <rPr>
        <sz val="10"/>
        <rFont val="Arial"/>
        <family val="2"/>
        <charset val="238"/>
      </rPr>
      <t xml:space="preserve">-</t>
    </r>
    <r>
      <rPr>
        <sz val="10"/>
        <rFont val="Arial"/>
        <family val="2"/>
        <charset val="1"/>
      </rPr>
      <t xml:space="preserve">Based Activities in the English Class</t>
    </r>
  </si>
  <si>
    <t xml:space="preserve">Conf.univ.dr. Nadia-Nicoleta Morărașu</t>
  </si>
  <si>
    <t xml:space="preserve">BUHUȘ E. OANA (BEJAN)</t>
  </si>
  <si>
    <r>
      <rPr>
        <sz val="10"/>
        <rFont val="Arial"/>
        <family val="2"/>
        <charset val="1"/>
      </rPr>
      <t xml:space="preserve">Storytelling as a Way of Teaching and Learning Eng</t>
    </r>
    <r>
      <rPr>
        <sz val="10"/>
        <rFont val="Arial"/>
        <family val="2"/>
        <charset val="238"/>
      </rPr>
      <t xml:space="preserve">l</t>
    </r>
    <r>
      <rPr>
        <sz val="10"/>
        <rFont val="Arial"/>
        <family val="2"/>
        <charset val="1"/>
      </rPr>
      <t xml:space="preserve">ish</t>
    </r>
  </si>
  <si>
    <t xml:space="preserve">BURMUZ G. RAMONA-ALEXANDRINA (ROMÂNAȘU)</t>
  </si>
  <si>
    <t xml:space="preserve">Școala Profesională</t>
  </si>
  <si>
    <t xml:space="preserve">Comuna Valea Ursului</t>
  </si>
  <si>
    <t xml:space="preserve">Games for Teaching English Vocabulary in Primary School</t>
  </si>
  <si>
    <t xml:space="preserve">Conf.univ.dr. Mihaela Culea</t>
  </si>
  <si>
    <t xml:space="preserve">BURSUC V.S. VIVIANA-ANA</t>
  </si>
  <si>
    <t xml:space="preserve">Comuna Tămășeni</t>
  </si>
  <si>
    <t xml:space="preserve">Creative Means of Teaching Grammar</t>
  </si>
  <si>
    <t xml:space="preserve">BUTNARU C. SORINA-MARILENA </t>
  </si>
  <si>
    <t xml:space="preserve">Școala Gimnazială „Dr. Alexandru Șafran</t>
  </si>
  <si>
    <t xml:space="preserve">Developing Critical Thinking Skills in the English Class</t>
  </si>
  <si>
    <t xml:space="preserve">CIURARU-RUSU D. GABRIELA (CIOBANU)</t>
  </si>
  <si>
    <t xml:space="preserve">Liceul Tehnologic „Anghel Saligny” </t>
  </si>
  <si>
    <t xml:space="preserve">Teaching British Culture through Projects and Social Media</t>
  </si>
  <si>
    <t xml:space="preserve">Conf.univ.dr. Andreia-Irina Suciu</t>
  </si>
  <si>
    <t xml:space="preserve">DABIJA  N. ANDREEA (ZAHARIUC)</t>
  </si>
  <si>
    <t xml:space="preserve">Colegiul Economic  „Anghel Rugină” </t>
  </si>
  <si>
    <t xml:space="preserve">Vaslui</t>
  </si>
  <si>
    <t xml:space="preserve">Motivation and Creativity in the English Class</t>
  </si>
  <si>
    <t xml:space="preserve">FILIMON I. DORINA (OANCEA)</t>
  </si>
  <si>
    <t xml:space="preserve">Tălpigi</t>
  </si>
  <si>
    <t xml:space="preserve">Teaching English Vocabulary through Images</t>
  </si>
  <si>
    <t xml:space="preserve">Lect.univ.dr. Mariana Tîrnăuceanu</t>
  </si>
  <si>
    <t xml:space="preserve">GIUGARIU I. CRISTINA (BUDEANU)</t>
  </si>
  <si>
    <t xml:space="preserve">ELT from Traditional Approaches to Online Teaching</t>
  </si>
  <si>
    <t xml:space="preserve">MUNTEANU L.M.C. IOANA</t>
  </si>
  <si>
    <t xml:space="preserve">Școala Gimnazială „Carmen Sylva”</t>
  </si>
  <si>
    <t xml:space="preserve">Comuna Horia</t>
  </si>
  <si>
    <t xml:space="preserve">Buliding Intercultural Competence in the English Class</t>
  </si>
  <si>
    <t xml:space="preserve">OBREJA C. ANDREI</t>
  </si>
  <si>
    <t xml:space="preserve">Școala Gimnazială „George Apostu” </t>
  </si>
  <si>
    <t xml:space="preserve">Satul Stănișești, comuna Stănișești</t>
  </si>
  <si>
    <r>
      <rPr>
        <sz val="10"/>
        <rFont val="Arial"/>
        <family val="2"/>
        <charset val="1"/>
      </rPr>
      <t xml:space="preserve">T</t>
    </r>
    <r>
      <rPr>
        <sz val="10"/>
        <rFont val="Arial"/>
        <family val="2"/>
        <charset val="238"/>
      </rPr>
      <t xml:space="preserve">e</t>
    </r>
    <r>
      <rPr>
        <sz val="10"/>
        <rFont val="Arial"/>
        <family val="2"/>
        <charset val="1"/>
      </rPr>
      <t xml:space="preserve">ch-based Vocabulary Teaching and Learning in Secondary School Classes</t>
    </r>
  </si>
  <si>
    <t xml:space="preserve">PARTENIE I. ANCA-LIVIA (ZAHARIA)</t>
  </si>
  <si>
    <t xml:space="preserve">BRAȘOV</t>
  </si>
  <si>
    <t xml:space="preserve">Școala Gimnazială Nr. 3</t>
  </si>
  <si>
    <t xml:space="preserve">Râșnov</t>
  </si>
  <si>
    <t xml:space="preserve">Evaluating Opportunities and Threats of Online Versus Offline Teaching in the English Class</t>
  </si>
  <si>
    <t xml:space="preserve">POPESCU  D. GABRIELA (ALEXANDROAE)</t>
  </si>
  <si>
    <t xml:space="preserve">Şcoala Gimnazială „Mihai Eminescu" </t>
  </si>
  <si>
    <t xml:space="preserve">Sat Oşeşti, comuna Oșești</t>
  </si>
  <si>
    <t xml:space="preserve">Creative Means of Teaching Vocabulary</t>
  </si>
  <si>
    <t xml:space="preserve">VĂDUREANU A. ANDREEA (CRISTUDOR)</t>
  </si>
  <si>
    <t xml:space="preserve">Școala Gimnazială „Petre Mironescu”</t>
  </si>
  <si>
    <t xml:space="preserve">Comuna Mera</t>
  </si>
  <si>
    <t xml:space="preserve">Limba și literatura engleza</t>
  </si>
  <si>
    <t xml:space="preserve">Developing Communicative Fluency through Grammar Activities in Secondary School</t>
  </si>
  <si>
    <t xml:space="preserve">VATAVU A. ELENA-IRINA (BĂDIȚĂ)</t>
  </si>
  <si>
    <t xml:space="preserve">Școala Gimnazială „Gheorghe Nicolau"</t>
  </si>
  <si>
    <t xml:space="preserve">Comuna Români</t>
  </si>
  <si>
    <t xml:space="preserve">Motivating and Demotivating Factors in Learning English Online</t>
  </si>
  <si>
    <t xml:space="preserve">Lect.univ.dr. Cătălina-Dumitrița Bălinișteanu-Furdu</t>
  </si>
  <si>
    <t xml:space="preserve">CERCEL V. OANA </t>
  </si>
  <si>
    <t xml:space="preserve">Liceul Tehnologic „Nicolae Iorga” </t>
  </si>
  <si>
    <t xml:space="preserve">Negrești </t>
  </si>
  <si>
    <t xml:space="preserve">Limba și literatura franceză franceză</t>
  </si>
  <si>
    <r>
      <rPr>
        <sz val="10"/>
        <rFont val="Arial"/>
        <family val="2"/>
        <charset val="1"/>
      </rPr>
      <t xml:space="preserve">Apprendre le fran</t>
    </r>
    <r>
      <rPr>
        <sz val="10"/>
        <rFont val="Arial"/>
        <family val="2"/>
        <charset val="238"/>
      </rPr>
      <t xml:space="preserve">ç</t>
    </r>
    <r>
      <rPr>
        <sz val="10"/>
        <rFont val="Arial"/>
        <family val="2"/>
        <charset val="1"/>
      </rPr>
      <t xml:space="preserve">ai</t>
    </r>
    <r>
      <rPr>
        <sz val="10"/>
        <rFont val="Arial"/>
        <family val="2"/>
        <charset val="238"/>
      </rPr>
      <t xml:space="preserve">s</t>
    </r>
    <r>
      <rPr>
        <sz val="10"/>
        <rFont val="Arial"/>
        <family val="2"/>
        <charset val="1"/>
      </rPr>
      <t xml:space="preserve"> par la chanson. Strat</t>
    </r>
    <r>
      <rPr>
        <sz val="10"/>
        <rFont val="Arial"/>
        <family val="2"/>
        <charset val="238"/>
      </rPr>
      <t xml:space="preserve">é</t>
    </r>
    <r>
      <rPr>
        <sz val="10"/>
        <rFont val="Arial"/>
        <family val="2"/>
        <charset val="1"/>
      </rPr>
      <t xml:space="preserve">gies et proc</t>
    </r>
    <r>
      <rPr>
        <sz val="10"/>
        <rFont val="Arial"/>
        <family val="2"/>
        <charset val="238"/>
      </rPr>
      <t xml:space="preserve">édé</t>
    </r>
    <r>
      <rPr>
        <sz val="10"/>
        <rFont val="Arial"/>
        <family val="2"/>
        <charset val="1"/>
      </rPr>
      <t xml:space="preserve">s didactiques </t>
    </r>
  </si>
  <si>
    <t xml:space="preserve">Conf.univ.dr. Simina Mastacan</t>
  </si>
  <si>
    <t xml:space="preserve">FRA</t>
  </si>
  <si>
    <t xml:space="preserve">CHIRIAC I. ELENA</t>
  </si>
  <si>
    <t xml:space="preserve">Satul Solonț, comuna Solonț</t>
  </si>
  <si>
    <t xml:space="preserve">Limba și literatura franceză</t>
  </si>
  <si>
    <r>
      <rPr>
        <sz val="10"/>
        <rFont val="Arial"/>
        <family val="2"/>
        <charset val="1"/>
      </rPr>
      <t xml:space="preserve">Enseigner le fran</t>
    </r>
    <r>
      <rPr>
        <sz val="10"/>
        <rFont val="Arial"/>
        <family val="2"/>
        <charset val="238"/>
      </rPr>
      <t xml:space="preserve">ç</t>
    </r>
    <r>
      <rPr>
        <sz val="10"/>
        <rFont val="Arial"/>
        <family val="2"/>
        <charset val="1"/>
      </rPr>
      <t xml:space="preserve">ais avec des out</t>
    </r>
    <r>
      <rPr>
        <sz val="10"/>
        <rFont val="Arial"/>
        <family val="2"/>
        <charset val="238"/>
      </rPr>
      <t xml:space="preserve">il</t>
    </r>
    <r>
      <rPr>
        <sz val="10"/>
        <rFont val="Arial"/>
        <family val="2"/>
        <charset val="1"/>
      </rPr>
      <t xml:space="preserve">s num</t>
    </r>
    <r>
      <rPr>
        <sz val="10"/>
        <rFont val="Arial"/>
        <family val="2"/>
        <charset val="238"/>
      </rPr>
      <t xml:space="preserve">é</t>
    </r>
    <r>
      <rPr>
        <sz val="10"/>
        <rFont val="Arial"/>
        <family val="2"/>
        <charset val="1"/>
      </rPr>
      <t xml:space="preserve">riques </t>
    </r>
  </si>
  <si>
    <t xml:space="preserve">Conf.univ.dr. Maricela Strungariu</t>
  </si>
  <si>
    <t xml:space="preserve">LAZĂR C. ELENA-LUMINIȚA (ANTON)</t>
  </si>
  <si>
    <t xml:space="preserve">Școala Gimnazială Nr.1 </t>
  </si>
  <si>
    <t xml:space="preserve">Sărata</t>
  </si>
  <si>
    <r>
      <rPr>
        <sz val="10"/>
        <rFont val="Arial"/>
        <family val="2"/>
        <charset val="1"/>
      </rPr>
      <t xml:space="preserve">Enseigner et apprendre le fran</t>
    </r>
    <r>
      <rPr>
        <sz val="10"/>
        <rFont val="Arial"/>
        <family val="2"/>
        <charset val="238"/>
      </rPr>
      <t xml:space="preserve">ç</t>
    </r>
    <r>
      <rPr>
        <sz val="10"/>
        <rFont val="Arial"/>
        <family val="2"/>
        <charset val="1"/>
      </rPr>
      <t xml:space="preserve">ais en ligne:  enjeux, d</t>
    </r>
    <r>
      <rPr>
        <sz val="10"/>
        <rFont val="Arial"/>
        <family val="2"/>
        <charset val="238"/>
      </rPr>
      <t xml:space="preserve">é</t>
    </r>
    <r>
      <rPr>
        <sz val="10"/>
        <rFont val="Arial"/>
        <family val="2"/>
        <charset val="1"/>
      </rPr>
      <t xml:space="preserve">fis et choix p</t>
    </r>
    <r>
      <rPr>
        <sz val="10"/>
        <rFont val="Arial"/>
        <family val="2"/>
        <charset val="238"/>
      </rPr>
      <t xml:space="preserve">é</t>
    </r>
    <r>
      <rPr>
        <sz val="10"/>
        <rFont val="Arial"/>
        <family val="2"/>
        <charset val="1"/>
      </rPr>
      <t xml:space="preserve">dagogiques</t>
    </r>
  </si>
  <si>
    <t xml:space="preserve">LUNGU I. DANIELA-RODICA</t>
  </si>
  <si>
    <r>
      <rPr>
        <sz val="10"/>
        <rFont val="Arial"/>
        <family val="2"/>
        <charset val="1"/>
      </rPr>
      <t xml:space="preserve">Strat</t>
    </r>
    <r>
      <rPr>
        <sz val="10"/>
        <rFont val="Arial"/>
        <family val="2"/>
        <charset val="238"/>
      </rPr>
      <t xml:space="preserve">é</t>
    </r>
    <r>
      <rPr>
        <sz val="10"/>
        <rFont val="Arial"/>
        <family val="2"/>
        <charset val="1"/>
      </rPr>
      <t xml:space="preserve">gies pour apprendre le vocabulaire en classe de FLE</t>
    </r>
  </si>
  <si>
    <t xml:space="preserve">Prof.univ.dr. Veronica-Loredana Balan</t>
  </si>
  <si>
    <t xml:space="preserve">MIHALACHE P. ANCA-CRINA (BOZA)</t>
  </si>
  <si>
    <t xml:space="preserve">Comuna Ruginești</t>
  </si>
  <si>
    <t xml:space="preserve">Jouer pour apprendre. Le jeu didactique en classe de FLE</t>
  </si>
  <si>
    <t xml:space="preserve">PLOȘNIȚĂ V. ALEXANDRA-ȘTEFANIA (VILIMAN)</t>
  </si>
  <si>
    <t xml:space="preserve">Satul Tisa Silvestri, comuna Tisa Silvestri</t>
  </si>
  <si>
    <r>
      <rPr>
        <sz val="10"/>
        <rFont val="Arial"/>
        <family val="2"/>
        <charset val="1"/>
      </rPr>
      <t xml:space="preserve">Enseigner et apprendre la grammaire du fran</t>
    </r>
    <r>
      <rPr>
        <sz val="10"/>
        <rFont val="Arial"/>
        <family val="2"/>
        <charset val="238"/>
      </rPr>
      <t xml:space="preserve">ç</t>
    </r>
    <r>
      <rPr>
        <sz val="10"/>
        <rFont val="Arial"/>
        <family val="2"/>
        <charset val="1"/>
      </rPr>
      <t xml:space="preserve">ais par le jeu et la chanson. Strat</t>
    </r>
    <r>
      <rPr>
        <sz val="10"/>
        <rFont val="Arial"/>
        <family val="2"/>
        <charset val="238"/>
      </rPr>
      <t xml:space="preserve">é</t>
    </r>
    <r>
      <rPr>
        <sz val="10"/>
        <rFont val="Arial"/>
        <family val="2"/>
        <charset val="1"/>
      </rPr>
      <t xml:space="preserve">gies et proc</t>
    </r>
    <r>
      <rPr>
        <sz val="10"/>
        <rFont val="Arial"/>
        <family val="2"/>
        <charset val="238"/>
      </rPr>
      <t xml:space="preserve">édé</t>
    </r>
    <r>
      <rPr>
        <sz val="10"/>
        <rFont val="Arial"/>
        <family val="2"/>
        <charset val="1"/>
      </rPr>
      <t xml:space="preserve">s didactiques </t>
    </r>
  </si>
  <si>
    <t xml:space="preserve">APETRI V. IULIAN-CRISTIAN</t>
  </si>
  <si>
    <t xml:space="preserve">Colegiul Tehnic „Grigore Cobălcescu”</t>
  </si>
  <si>
    <t xml:space="preserve">Moinești</t>
  </si>
  <si>
    <t xml:space="preserve">Informatică</t>
  </si>
  <si>
    <t xml:space="preserve">Implicațiile comunicării electronice în învățământul liceal</t>
  </si>
  <si>
    <t xml:space="preserve">INF</t>
  </si>
  <si>
    <t xml:space="preserve">TANGA D. DIANA (CATARAMĂ)</t>
  </si>
  <si>
    <t xml:space="preserve">Colegiul Național „Dimitrie Cantemir"</t>
  </si>
  <si>
    <t xml:space="preserve">Stimularea potențialului creativ al elevilor prin predarea tehnicilor web</t>
  </si>
  <si>
    <t xml:space="preserve">Prof.univ.dr. Nechita Elena</t>
  </si>
  <si>
    <t xml:space="preserve">ASAVEI N. ANDREIA (CHIFANI)</t>
  </si>
  <si>
    <t xml:space="preserve">Comuna Păunești</t>
  </si>
  <si>
    <t xml:space="preserve">Profesor pentru învățământul primar</t>
  </si>
  <si>
    <t xml:space="preserve">Impactul utilizării metodelor active asupra îmbunătățirii rezultatelor școlare ale elevilor</t>
  </si>
  <si>
    <t xml:space="preserve">Conf.univ.dr. Liliana Mâță</t>
  </si>
  <si>
    <t xml:space="preserve">ÎNV</t>
  </si>
  <si>
    <t xml:space="preserve">BOGDAN F. IRINA (NIȚĂ)</t>
  </si>
  <si>
    <t xml:space="preserve">Școala Gimnazială „Nicolae Bălcescu”</t>
  </si>
  <si>
    <t xml:space="preserve">Satul Nicolae Bălcescu, comuna Nicolae Bălcescu</t>
  </si>
  <si>
    <t xml:space="preserve">Utilizarea elementelor de interdisciplinaritate în predarea-învățarea matematicii în învățământul primar</t>
  </si>
  <si>
    <t xml:space="preserve">BURDUV I. OANA (GROSU)</t>
  </si>
  <si>
    <t xml:space="preserve">Școala Gimnazială „Ștefan cel Mare”</t>
  </si>
  <si>
    <t xml:space="preserve">Îmbinarea metodelor didactice moderne cu cele tradiționale în lecțiile de matematică</t>
  </si>
  <si>
    <t xml:space="preserve">CIOROABĂ V. LUMINIȚA</t>
  </si>
  <si>
    <t xml:space="preserve">satul Orbeni, comuna Orbeni</t>
  </si>
  <si>
    <t xml:space="preserve">Jocul didactic matematic - metodă eficientă în activitatea instructiv-educativă la clasa a I a</t>
  </si>
  <si>
    <t xml:space="preserve">DAVID I. DANIELA (PETRE)</t>
  </si>
  <si>
    <t xml:space="preserve">Liceul Tehnologic Nr. 1 </t>
  </si>
  <si>
    <t xml:space="preserve">Corod</t>
  </si>
  <si>
    <t xml:space="preserve">Demersuri de exploare a identiății morale la școlarii mici</t>
  </si>
  <si>
    <t xml:space="preserve">FORCOȘ V. VETURIA</t>
  </si>
  <si>
    <t xml:space="preserve">Satul Coțofănești, comuna Coțofănești</t>
  </si>
  <si>
    <t xml:space="preserve">Perspective actuale de valorificare a metodelor de evaluare alternative în învățământul primar</t>
  </si>
  <si>
    <t xml:space="preserve">ICHIM G. ANA-MARIA (SAVA)</t>
  </si>
  <si>
    <t xml:space="preserve">Satul Asău, comuna Asău</t>
  </si>
  <si>
    <t xml:space="preserve">LOGIN S. ANDREEA (CAPȘA)</t>
  </si>
  <si>
    <t xml:space="preserve">Satul Blăgești, comuna Blăgești</t>
  </si>
  <si>
    <t xml:space="preserve">Strategii didactice interactive de îmbogățire a vocabularului școlarului mic</t>
  </si>
  <si>
    <t xml:space="preserve">Prof.univ.dr. Cojocariu Venera</t>
  </si>
  <si>
    <t xml:space="preserve">OLARIU V. FLORIN-IULIAN</t>
  </si>
  <si>
    <t xml:space="preserve">Satul Filipeni, comuna Filipeni</t>
  </si>
  <si>
    <t xml:space="preserve">Posibilități de valorificare a noilor tehnologii ale învățării în învățământul primar</t>
  </si>
  <si>
    <t xml:space="preserve">ONU T.  ROXANA-TEODORA</t>
  </si>
  <si>
    <t xml:space="preserve">HARGHITA</t>
  </si>
  <si>
    <t xml:space="preserve">Școala Gimnazială „Liviu Rebreanu” </t>
  </si>
  <si>
    <t xml:space="preserve">Miercurea Ciuc</t>
  </si>
  <si>
    <t xml:space="preserve">Învățător</t>
  </si>
  <si>
    <t xml:space="preserve">Învățător-educatoare</t>
  </si>
  <si>
    <t xml:space="preserve">Jocul didactic matematic în învățământul primar</t>
  </si>
  <si>
    <t xml:space="preserve">Lect.univ.dr. Lungu Otilia</t>
  </si>
  <si>
    <t xml:space="preserve">PĂUN C. CARMEN-MIHAELA (MĂRTIN)</t>
  </si>
  <si>
    <t xml:space="preserve">Școala Gimnazială „Octavian Voicu”</t>
  </si>
  <si>
    <t xml:space="preserve">Strategii interactive de dezvoltare a competenței de redactare în școala primară</t>
  </si>
  <si>
    <t xml:space="preserve">PILONCEA I. CALUDIA (IORDACHE)</t>
  </si>
  <si>
    <t xml:space="preserve">Institutori</t>
  </si>
  <si>
    <t xml:space="preserve">Institutori-Limba engleză</t>
  </si>
  <si>
    <t xml:space="preserve">Demersuri de investigare a stilurilor de învățare la școlarii mici</t>
  </si>
  <si>
    <t xml:space="preserve">ROTARIU C. ELENA (MANOLE-ROTARIU)</t>
  </si>
  <si>
    <t xml:space="preserve">Școala Gimnazială „Constantin Popovici”</t>
  </si>
  <si>
    <t xml:space="preserve">Satul Buhoci, comuna Buhoci</t>
  </si>
  <si>
    <t xml:space="preserve">Comunicare corectă și adecvată. Strategii inovative pentru învățământul primar</t>
  </si>
  <si>
    <t xml:space="preserve">RUSU I. VERA-LIA -ANCA-MARIA </t>
  </si>
  <si>
    <t xml:space="preserve">Şcoala Gimnazială „Alexandra Nechita " </t>
  </si>
  <si>
    <t xml:space="preserve">Vaslui </t>
  </si>
  <si>
    <t xml:space="preserve">Strategii de educație parentală valorificate în învățământul primar</t>
  </si>
  <si>
    <t xml:space="preserve">TATAR I. ERIKA-GRETI</t>
  </si>
  <si>
    <t xml:space="preserve">Valorificarea noilor tehnologii ale învățării în învățământul primar</t>
  </si>
  <si>
    <t xml:space="preserve">TIMOFTI V. LAURA (IORDACHE)</t>
  </si>
  <si>
    <t xml:space="preserve">Dimensiunea ergonomică a clasei de elevi</t>
  </si>
  <si>
    <t xml:space="preserve">VÂRGĂ M. MIHAELA (CHIFU)</t>
  </si>
  <si>
    <t xml:space="preserve">Școala Gimnazială „Nicu Albu” </t>
  </si>
  <si>
    <t xml:space="preserve">Modalitati alternative de evaluare la matematică în ciclul primar</t>
  </si>
  <si>
    <t xml:space="preserve">VÎNTURĂ D. LARISA</t>
  </si>
  <si>
    <t xml:space="preserve">Utilizarea tehnologiilor multimedia în lecțiile de matematică din învățământul primar</t>
  </si>
  <si>
    <t xml:space="preserve">VRÎNCEANU N. OLIVIA-MARIA (GHIUȘ)</t>
  </si>
  <si>
    <t xml:space="preserve">Demersuri de utilizare a metodelor active în domeniul științelor naturii</t>
  </si>
  <si>
    <t xml:space="preserve">BUTUC I. ANA-ELENA</t>
  </si>
  <si>
    <t xml:space="preserve">Matematică</t>
  </si>
  <si>
    <t xml:space="preserve">Rezolvarea de probleme cu ajutorul ecuațiilor. Considerații metodice</t>
  </si>
  <si>
    <t xml:space="preserve">MAT</t>
  </si>
  <si>
    <t xml:space="preserve">CHIRIAC V. BOGDAN-VASILE</t>
  </si>
  <si>
    <t xml:space="preserve">Satul Slobozia, comuna Slobozia</t>
  </si>
  <si>
    <t xml:space="preserve">Creativitate și joc în lecțiile de matematică</t>
  </si>
  <si>
    <t xml:space="preserve">Conf.univ.dr. Nimineț Valer</t>
  </si>
  <si>
    <t xml:space="preserve">CISMAȘU A. NELU</t>
  </si>
  <si>
    <t xml:space="preserve">Sat Sănduleni, comuna Sănduleni</t>
  </si>
  <si>
    <t xml:space="preserve">Divizibilitate în mulțimea numerelor naturale</t>
  </si>
  <si>
    <t xml:space="preserve">DABIJA J. DANIELA (IFRIM)</t>
  </si>
  <si>
    <t xml:space="preserve">Geometria triunghiurilor. Aspecte metodice</t>
  </si>
  <si>
    <t xml:space="preserve">GAVRILĂ N. SIMONA</t>
  </si>
  <si>
    <t xml:space="preserve">Utilizarea softului educațional pentru pregătirea examenului de bacalaureat la matematică</t>
  </si>
  <si>
    <t xml:space="preserve">GHEORGHE C. CĂTĂLINA (MIHĂILESCU)</t>
  </si>
  <si>
    <t xml:space="preserve">Şcoala Gimnazială „Manolache Costache  Epureanu" </t>
  </si>
  <si>
    <t xml:space="preserve">Bârlad </t>
  </si>
  <si>
    <t xml:space="preserve">Matematică </t>
  </si>
  <si>
    <t xml:space="preserve">Predarea fracțiilor ordinare și fracțiilor zecimale </t>
  </si>
  <si>
    <t xml:space="preserve">GRIGORAŞ C.  SIMONA </t>
  </si>
  <si>
    <t xml:space="preserve">Şcoala Gimnazială „Ionel Miron " </t>
  </si>
  <si>
    <t xml:space="preserve">Sat Ivăneşti, comuna Ivănești</t>
  </si>
  <si>
    <t xml:space="preserve">Metode activ-participative în predarea sistemelor liniare de ecuații și aplicații</t>
  </si>
  <si>
    <t xml:space="preserve">LEMNARU T. LILIANA (FĂCÎNĂ)</t>
  </si>
  <si>
    <t xml:space="preserve">Colegiul Tehnic „Valeriu D. Cotea”</t>
  </si>
  <si>
    <t xml:space="preserve">Matematica</t>
  </si>
  <si>
    <t xml:space="preserve">Extreme ale funcțiilor de una sau mai multe variabile</t>
  </si>
  <si>
    <t xml:space="preserve">MITRAN I. NICOLETA -DANIELA (NISTOROIU)</t>
  </si>
  <si>
    <t xml:space="preserve">Comuna Tâmboești</t>
  </si>
  <si>
    <t xml:space="preserve">Simulări și modificări aplicate în predarea conținuturilor matematice</t>
  </si>
  <si>
    <t xml:space="preserve">OANEA P. IULIANA-CRISTINA (PLAMADĂ)</t>
  </si>
  <si>
    <t xml:space="preserve">Școala Gimnazială „ Dr. Simion și Metzia Hîj”</t>
  </si>
  <si>
    <t xml:space="preserve">Comuna Volovăț</t>
  </si>
  <si>
    <t xml:space="preserve">Predarea noțiunii de funcție în gimnaziu cu ajutorul unui soft educațional</t>
  </si>
  <si>
    <t xml:space="preserve">PĂUN V. MARIA (CĂLIN)</t>
  </si>
  <si>
    <t xml:space="preserve">Sat Plopana, comuna Plopana</t>
  </si>
  <si>
    <t xml:space="preserve">Predarea noțiunii de funcție în gimnaziu</t>
  </si>
  <si>
    <t xml:space="preserve">ȘOLOT A. IOSIF-BENIAMIN</t>
  </si>
  <si>
    <t xml:space="preserve">Școala Gimnazială „Alexandru Piru”</t>
  </si>
  <si>
    <t xml:space="preserve">Mărgineni</t>
  </si>
  <si>
    <t xml:space="preserve">Diferențiere și individualizare în predarea sistemelor de ecuații liniare</t>
  </si>
  <si>
    <t xml:space="preserve">TOMA V. DANIELA (ȘUGARU)</t>
  </si>
  <si>
    <t xml:space="preserve">Liceul Teoretic „Henri Coandă” </t>
  </si>
  <si>
    <t xml:space="preserve">Primitive. Aspecte metodice</t>
  </si>
  <si>
    <t xml:space="preserve">VERDEȘ I. ANDREEA-MARCELA (BALTAG)</t>
  </si>
  <si>
    <t xml:space="preserve">Comuna Hârtop</t>
  </si>
  <si>
    <t xml:space="preserve">DĂNĂILĂ N. SORINA-CAMELIA (BELDIE)</t>
  </si>
  <si>
    <t xml:space="preserve">Liceul Tehnologic „Ovid Caledoniu” </t>
  </si>
  <si>
    <t xml:space="preserve">Tecuci</t>
  </si>
  <si>
    <t xml:space="preserve">Marketing</t>
  </si>
  <si>
    <t xml:space="preserve">Mixul comunicării de marketing în contextul digitalizării economiei. Mijloace didactice inovative</t>
  </si>
  <si>
    <t xml:space="preserve">Conf.univ.dr. Nichifor Bogdan-Vasile</t>
  </si>
  <si>
    <t xml:space="preserve">MK</t>
  </si>
  <si>
    <t xml:space="preserve">EDINCIUC  S. ANA  (CASANDRA) </t>
  </si>
  <si>
    <t xml:space="preserve">Colegiul Economic „Anghel Rugină" </t>
  </si>
  <si>
    <t xml:space="preserve">Fundamentarea și elaborarea mixului de marketing. Metode didactice moderne în predarea modulelor de specialitate</t>
  </si>
  <si>
    <t xml:space="preserve">Conf.univ.dr. Prihoancă Diana-Magdalena</t>
  </si>
  <si>
    <t xml:space="preserve">POSTĂVARU C. V. MONICA-ALINA (COROAMĂ)</t>
  </si>
  <si>
    <t xml:space="preserve">Tendințe la nivelul pieței educaționale din România. Metode activ-participative de predare-învățare a marketingului</t>
  </si>
  <si>
    <t xml:space="preserve">Conf.univ.dr. Timiraș Laura-Cătălina</t>
  </si>
  <si>
    <t xml:space="preserve">SANDU C. ANDREEA-SIMONA (ARON)</t>
  </si>
  <si>
    <t xml:space="preserve">Management</t>
  </si>
  <si>
    <t xml:space="preserve">Dezvoltarea spiritului și a aptitudinilor antreprenoriale ȋn rȃndul elevilor cu ajutorul metodelor de evaluare alternative</t>
  </si>
  <si>
    <t xml:space="preserve">Prof.univ.dr. Turcu Ovidiu-Leonard </t>
  </si>
  <si>
    <t xml:space="preserve">MNG</t>
  </si>
  <si>
    <t xml:space="preserve">BĂDEI V. MARIA (BURCĂ)</t>
  </si>
  <si>
    <t xml:space="preserve">Satul Ungureni, comuna Ungureni</t>
  </si>
  <si>
    <t xml:space="preserve">Limba și literatura română</t>
  </si>
  <si>
    <t xml:space="preserve">Ameliorarea receptării textelor lirice și epice în gimnaziu prin strategii didactice interdisciplinare: literatura și celelalte arte</t>
  </si>
  <si>
    <t xml:space="preserve">Conf.univ.dr. Carmen-Nicoleta Popa</t>
  </si>
  <si>
    <t xml:space="preserve">ROM</t>
  </si>
  <si>
    <t xml:space="preserve">BARCAN P. ANDREEA-MARIA (LUNGU)</t>
  </si>
  <si>
    <t xml:space="preserve">Valorificarea textului literar în învățământul gimnazial, în vederea ameliorării competențelor de lectură</t>
  </si>
  <si>
    <t xml:space="preserve">CIOBANU  V. GINA (MANOLACHE)</t>
  </si>
  <si>
    <t xml:space="preserve">Centrul Școlar pentru Educație Incluzivă</t>
  </si>
  <si>
    <t xml:space="preserve">Măicănești</t>
  </si>
  <si>
    <t xml:space="preserve">Valorificarea elementelor de cultură culinară pentru dezvoltarea comunicării elevilor cu cerințe educaționale speciale</t>
  </si>
  <si>
    <t xml:space="preserve">Conf.univ.dr. Petronela Savin</t>
  </si>
  <si>
    <t xml:space="preserve">FARCAȘ M. CRISTINA-MIHAELA (BURLICĂ)</t>
  </si>
  <si>
    <t xml:space="preserve">Liceul Teologic „Fericitul Ieremia”</t>
  </si>
  <si>
    <t xml:space="preserve">Structura limbajului artistic la I.L. Caragiale. Valorificări didactice în învățământul liceal</t>
  </si>
  <si>
    <t xml:space="preserve">GROSU  M. D. ALINA-GEORGIANA (VRÎNCEANU)</t>
  </si>
  <si>
    <t xml:space="preserve">Rolul jocului didactic în dezvoltarea comunicării elevilor din școala incluzivă</t>
  </si>
  <si>
    <t xml:space="preserve">MIHAI G. ALEXANDRA (SANDU)</t>
  </si>
  <si>
    <t xml:space="preserve">Colegiul Național „Costache Negri” </t>
  </si>
  <si>
    <t xml:space="preserve">Târgu Ocna</t>
  </si>
  <si>
    <t xml:space="preserve">Sarea - element de cultură locală. Valorificări didactice</t>
  </si>
  <si>
    <t xml:space="preserve">MIHAI N. SIMONA</t>
  </si>
  <si>
    <t xml:space="preserve">Colegiul Național „Ștefan cel Mare” </t>
  </si>
  <si>
    <t xml:space="preserve">Târgu-Neamț</t>
  </si>
  <si>
    <t xml:space="preserve">Metode și procedee utilizate în predarea -învățarea - evaluarea adjectivului în gimnaziu</t>
  </si>
  <si>
    <t xml:space="preserve">Lect.univ.dr. Mihaela Hriban</t>
  </si>
  <si>
    <t xml:space="preserve">PAȘCU V. VALENTINA</t>
  </si>
  <si>
    <t xml:space="preserve">Liceul Tehnologic „Dimitrie Leonida” </t>
  </si>
  <si>
    <t xml:space="preserve">Strategii didactice în predarea - învățarea -evaluarea lexicului în învățământul gimnazial</t>
  </si>
  <si>
    <t xml:space="preserve">PÉNZES V. ERIKA (NÉDA)</t>
  </si>
  <si>
    <t xml:space="preserve">COVASNA</t>
  </si>
  <si>
    <t xml:space="preserve">Zăbala</t>
  </si>
  <si>
    <t xml:space="preserve">Tradițional și modern în predarea - învățarea - evaluarea categoriilor gramaticale în învățământul gimnazial</t>
  </si>
  <si>
    <t xml:space="preserve">Conf.univ.dr. Luminița Drugă</t>
  </si>
  <si>
    <t xml:space="preserve">ȘERBAN C. SIMONA-ELENA (ȚÂNTARU)</t>
  </si>
  <si>
    <t xml:space="preserve">Școala Gimnazială Nr. 7 </t>
  </si>
  <si>
    <t xml:space="preserve">Strategii didactice de valorificare a lexicului în învățământul special</t>
  </si>
  <si>
    <t xml:space="preserve">TAPALAGĂ V. IOENLA (MUȘAT)</t>
  </si>
  <si>
    <t xml:space="preserve">Școala Gimnazială „Regina Maria” </t>
  </si>
  <si>
    <t xml:space="preserve">Satul Mănăstirea Cașin, comuna Mănăstirea Cașin</t>
  </si>
  <si>
    <t xml:space="preserve">Competența interculturală ca finalitate a predării limbii și literaturii române în învățământul gimnazial</t>
  </si>
  <si>
    <t xml:space="preserve">TÓFALVI J. KATALIN (BIRÓ)</t>
  </si>
  <si>
    <t xml:space="preserve">Școala Gimnazială „Mártonffy György” </t>
  </si>
  <si>
    <t xml:space="preserve">Comuna Cîrța</t>
  </si>
  <si>
    <t xml:space="preserve">Abordări didactice moderne în predarea categoriilor gramaticale în învățământul gimnazial</t>
  </si>
  <si>
    <t xml:space="preserve">URSU G. ROXANA-IONELA (VASILIU)</t>
  </si>
  <si>
    <t xml:space="preserve">Comuna Dulcești</t>
  </si>
  <si>
    <t xml:space="preserve">Strategii didactice în predarea - învățarea - evaluarea pronumelui posesiv în ciclul gimnazial</t>
  </si>
  <si>
    <t xml:space="preserve">ZAHARIA D. GEORGIANA (MARCU)</t>
  </si>
  <si>
    <t xml:space="preserve">Aspecte ale fantasticului în literatura română. Modalități de abordare didactică</t>
  </si>
  <si>
    <t xml:space="preserve">KIN</t>
  </si>
  <si>
    <t xml:space="preserve">EI</t>
  </si>
  <si>
    <t xml:space="preserve">IPMI</t>
  </si>
  <si>
    <t xml:space="preserve">TCM</t>
  </si>
  <si>
    <t xml:space="preserve">IPA</t>
  </si>
  <si>
    <t xml:space="preserve">TOT</t>
  </si>
</sst>
</file>

<file path=xl/styles.xml><?xml version="1.0" encoding="utf-8"?>
<styleSheet xmlns="http://schemas.openxmlformats.org/spreadsheetml/2006/main">
  <numFmts count="3">
    <numFmt numFmtId="164" formatCode="General"/>
    <numFmt numFmtId="165" formatCode="0"/>
    <numFmt numFmtId="166" formatCode="General"/>
  </numFmts>
  <fonts count="9">
    <font>
      <sz val="11"/>
      <color rgb="FF000000"/>
      <name val="Calibri"/>
      <family val="2"/>
      <charset val="1"/>
    </font>
    <font>
      <sz val="10"/>
      <name val="Arial"/>
      <family val="0"/>
    </font>
    <font>
      <sz val="10"/>
      <name val="Arial"/>
      <family val="0"/>
    </font>
    <font>
      <sz val="10"/>
      <name val="Arial"/>
      <family val="0"/>
    </font>
    <font>
      <sz val="10"/>
      <name val="Arial"/>
      <family val="2"/>
      <charset val="1"/>
    </font>
    <font>
      <sz val="10"/>
      <name val="Arial"/>
      <family val="2"/>
      <charset val="238"/>
    </font>
    <font>
      <i val="true"/>
      <sz val="10"/>
      <name val="Arial"/>
      <family val="2"/>
      <charset val="1"/>
    </font>
    <font>
      <b val="true"/>
      <sz val="10"/>
      <name val="Arial"/>
      <family val="2"/>
      <charset val="1"/>
    </font>
    <font>
      <b val="true"/>
      <sz val="10"/>
      <name val="Arial"/>
      <family val="2"/>
      <charset val="238"/>
    </font>
  </fonts>
  <fills count="3">
    <fill>
      <patternFill patternType="none"/>
    </fill>
    <fill>
      <patternFill patternType="gray125"/>
    </fill>
    <fill>
      <patternFill patternType="solid">
        <fgColor rgb="FFFFFFFF"/>
        <bgColor rgb="FFFFFFCC"/>
      </patternFill>
    </fill>
  </fills>
  <borders count="10">
    <border diagonalUp="false" diagonalDown="false">
      <left/>
      <right/>
      <top/>
      <bottom/>
      <diagonal/>
    </border>
    <border diagonalUp="false" diagonalDown="false">
      <left style="thin"/>
      <right style="thin"/>
      <top style="thin"/>
      <bottom style="thin"/>
      <diagonal/>
    </border>
    <border diagonalUp="false" diagonalDown="false">
      <left style="thin"/>
      <right style="thin"/>
      <top style="thin"/>
      <bottom style="medium"/>
      <diagonal/>
    </border>
    <border diagonalUp="false" diagonalDown="false">
      <left/>
      <right style="thin"/>
      <top style="thin"/>
      <bottom style="thin"/>
      <diagonal/>
    </border>
    <border diagonalUp="false" diagonalDown="false">
      <left style="thin"/>
      <right style="thin"/>
      <top style="thin"/>
      <bottom/>
      <diagonal/>
    </border>
    <border diagonalUp="false" diagonalDown="false">
      <left style="thin"/>
      <right style="thin"/>
      <top/>
      <bottom/>
      <diagonal/>
    </border>
    <border diagonalUp="false" diagonalDown="false">
      <left style="thin"/>
      <right style="thin"/>
      <top/>
      <bottom style="thin"/>
      <diagonal/>
    </border>
    <border diagonalUp="false" diagonalDown="false">
      <left style="thin"/>
      <right/>
      <top style="thin"/>
      <bottom style="thin"/>
      <diagonal/>
    </border>
    <border diagonalUp="false" diagonalDown="false">
      <left style="thin"/>
      <right style="thin"/>
      <top style="medium"/>
      <bottom style="medium"/>
      <diagonal/>
    </border>
    <border diagonalUp="false" diagonalDown="false">
      <left/>
      <right style="thin"/>
      <top style="thin"/>
      <bottom/>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0"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xf numFmtId="164" fontId="4" fillId="0" borderId="0" applyFont="true" applyBorder="true" applyAlignment="true" applyProtection="true">
      <alignment horizontal="general" vertical="bottom" textRotation="0" wrapText="false" indent="0" shrinkToFit="false"/>
      <protection locked="true" hidden="false"/>
    </xf>
  </cellStyleXfs>
  <cellXfs count="49">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true" applyAlignment="true" applyProtection="false">
      <alignment horizontal="left" vertical="center" textRotation="0" wrapText="false" indent="0" shrinkToFit="false"/>
      <protection locked="true" hidden="false"/>
    </xf>
    <xf numFmtId="164" fontId="4" fillId="2" borderId="0" xfId="0" applyFont="true" applyBorder="true" applyAlignment="true" applyProtection="false">
      <alignment horizontal="left" vertical="center" textRotation="0" wrapText="true" indent="0" shrinkToFit="false"/>
      <protection locked="true" hidden="false"/>
    </xf>
    <xf numFmtId="164" fontId="5" fillId="2" borderId="0" xfId="0" applyFont="true" applyBorder="true" applyAlignment="true" applyProtection="false">
      <alignment horizontal="left" vertical="center" textRotation="0" wrapText="true" indent="0" shrinkToFit="false"/>
      <protection locked="true" hidden="false"/>
    </xf>
    <xf numFmtId="164" fontId="6" fillId="2" borderId="0" xfId="0" applyFont="true" applyBorder="true" applyAlignment="true" applyProtection="false">
      <alignment horizontal="left" vertical="center" textRotation="0" wrapText="true" indent="0" shrinkToFit="false"/>
      <protection locked="true" hidden="false"/>
    </xf>
    <xf numFmtId="164" fontId="7" fillId="2" borderId="0" xfId="0" applyFont="true" applyBorder="true" applyAlignment="true" applyProtection="false">
      <alignment horizontal="center" vertical="center" textRotation="0" wrapText="true" indent="0" shrinkToFit="false"/>
      <protection locked="true" hidden="false"/>
    </xf>
    <xf numFmtId="164" fontId="7" fillId="2" borderId="0"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true" indent="0" shrinkToFit="false"/>
      <protection locked="true" hidden="false"/>
    </xf>
    <xf numFmtId="164" fontId="7" fillId="2" borderId="2" xfId="0" applyFont="true" applyBorder="true" applyAlignment="true" applyProtection="false">
      <alignment horizontal="left" vertical="center" textRotation="0" wrapText="false" indent="0" shrinkToFit="false"/>
      <protection locked="true" hidden="false"/>
    </xf>
    <xf numFmtId="164" fontId="7" fillId="2" borderId="2" xfId="0" applyFont="true" applyBorder="true" applyAlignment="true" applyProtection="false">
      <alignment horizontal="left" vertical="center" textRotation="0" wrapText="true" indent="0" shrinkToFit="false"/>
      <protection locked="true" hidden="false"/>
    </xf>
    <xf numFmtId="164" fontId="8" fillId="2" borderId="1" xfId="0" applyFont="true" applyBorder="true" applyAlignment="true" applyProtection="false">
      <alignment horizontal="left" vertical="center" textRotation="0" wrapText="true" indent="0" shrinkToFit="false"/>
      <protection locked="true" hidden="false"/>
    </xf>
    <xf numFmtId="164" fontId="7" fillId="2" borderId="3" xfId="0" applyFont="true" applyBorder="true" applyAlignment="true" applyProtection="false">
      <alignment horizontal="left" vertical="center" textRotation="0" wrapText="false" indent="0" shrinkToFit="false"/>
      <protection locked="true" hidden="false"/>
    </xf>
    <xf numFmtId="164" fontId="7" fillId="2" borderId="1"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left" vertical="top" textRotation="0" wrapText="true" indent="0" shrinkToFit="false"/>
      <protection locked="true" hidden="false"/>
    </xf>
    <xf numFmtId="164" fontId="5" fillId="2" borderId="1" xfId="0" applyFont="true" applyBorder="true" applyAlignment="true" applyProtection="false">
      <alignment horizontal="general" vertical="top" textRotation="0" wrapText="false" indent="0" shrinkToFit="false"/>
      <protection locked="true" hidden="false"/>
    </xf>
    <xf numFmtId="164" fontId="4" fillId="2" borderId="0" xfId="20" applyFont="true" applyBorder="true" applyAlignment="true" applyProtection="false">
      <alignment horizontal="left" vertical="center" textRotation="0" wrapText="false" indent="0" shrinkToFit="false"/>
      <protection locked="true" hidden="false"/>
    </xf>
    <xf numFmtId="164" fontId="4" fillId="2" borderId="3" xfId="0" applyFont="true" applyBorder="true" applyAlignment="true" applyProtection="false">
      <alignment horizontal="left" vertical="center" textRotation="0" wrapText="false" indent="0" shrinkToFit="false"/>
      <protection locked="true" hidden="false"/>
    </xf>
    <xf numFmtId="164" fontId="4" fillId="2" borderId="4" xfId="0" applyFont="true" applyBorder="true" applyAlignment="true" applyProtection="false">
      <alignment horizontal="left" vertical="center" textRotation="0" wrapText="false" indent="0" shrinkToFit="false"/>
      <protection locked="true" hidden="false"/>
    </xf>
    <xf numFmtId="164" fontId="4" fillId="2" borderId="4" xfId="0" applyFont="true" applyBorder="true" applyAlignment="true" applyProtection="false">
      <alignment horizontal="left" vertical="center" textRotation="0" wrapText="true" indent="0" shrinkToFit="false"/>
      <protection locked="true" hidden="false"/>
    </xf>
    <xf numFmtId="164" fontId="5" fillId="2" borderId="1" xfId="21" applyFont="true" applyBorder="true" applyAlignment="true" applyProtection="false">
      <alignment horizontal="left" vertical="center" textRotation="0" wrapText="true" indent="0" shrinkToFit="false"/>
      <protection locked="true" hidden="false"/>
    </xf>
    <xf numFmtId="164" fontId="4" fillId="2" borderId="3" xfId="20" applyFont="true" applyBorder="true" applyAlignment="true" applyProtection="false">
      <alignment horizontal="left" vertical="center" textRotation="0" wrapText="false" indent="0" shrinkToFit="false"/>
      <protection locked="true" hidden="false"/>
    </xf>
    <xf numFmtId="164" fontId="4" fillId="2" borderId="1" xfId="20" applyFont="true" applyBorder="true" applyAlignment="true" applyProtection="false">
      <alignment horizontal="left" vertical="center" textRotation="0" wrapText="false" indent="0" shrinkToFit="false"/>
      <protection locked="true" hidden="false"/>
    </xf>
    <xf numFmtId="164" fontId="4" fillId="2" borderId="1" xfId="0" applyFont="true" applyBorder="true" applyAlignment="true" applyProtection="false">
      <alignment horizontal="general" vertical="top" textRotation="0" wrapText="true" indent="0" shrinkToFit="false"/>
      <protection locked="true" hidden="false"/>
    </xf>
    <xf numFmtId="164" fontId="4" fillId="2" borderId="2" xfId="0" applyFont="true" applyBorder="true" applyAlignment="true" applyProtection="false">
      <alignment horizontal="left" vertical="center" textRotation="0" wrapText="false" indent="0" shrinkToFit="false"/>
      <protection locked="true" hidden="false"/>
    </xf>
    <xf numFmtId="164" fontId="4" fillId="2" borderId="2" xfId="0" applyFont="true" applyBorder="true" applyAlignment="true" applyProtection="false">
      <alignment horizontal="left" vertical="center" textRotation="0" wrapText="true" indent="0" shrinkToFit="false"/>
      <protection locked="true" hidden="false"/>
    </xf>
    <xf numFmtId="164" fontId="5" fillId="2" borderId="2" xfId="21" applyFont="true" applyBorder="true" applyAlignment="true" applyProtection="false">
      <alignment horizontal="left" vertical="center" textRotation="0" wrapText="true" indent="0" shrinkToFit="false"/>
      <protection locked="true" hidden="false"/>
    </xf>
    <xf numFmtId="164" fontId="4" fillId="2" borderId="5" xfId="0" applyFont="true" applyBorder="true" applyAlignment="true" applyProtection="false">
      <alignment horizontal="left" vertical="center" textRotation="0" wrapText="false" indent="0" shrinkToFit="false"/>
      <protection locked="true" hidden="false"/>
    </xf>
    <xf numFmtId="164" fontId="4" fillId="2" borderId="6"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general" vertical="center" textRotation="0" wrapText="true" indent="0" shrinkToFit="false"/>
      <protection locked="true" hidden="false"/>
    </xf>
    <xf numFmtId="164" fontId="5" fillId="2" borderId="6" xfId="0" applyFont="true" applyBorder="tru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2" borderId="1" xfId="0" applyFont="true" applyBorder="true" applyAlignment="true" applyProtection="false">
      <alignment horizontal="general" vertical="bottom" textRotation="0" wrapText="true" indent="0" shrinkToFit="false"/>
      <protection locked="true" hidden="false"/>
    </xf>
    <xf numFmtId="164" fontId="4" fillId="2" borderId="6" xfId="0" applyFont="true" applyBorder="true" applyAlignment="true" applyProtection="false">
      <alignment horizontal="left" vertical="center" textRotation="0" wrapText="false" indent="0" shrinkToFit="false"/>
      <protection locked="true" hidden="false"/>
    </xf>
    <xf numFmtId="165" fontId="5" fillId="2" borderId="1" xfId="20" applyFont="true" applyBorder="true" applyAlignment="true" applyProtection="false">
      <alignment horizontal="general" vertical="center" textRotation="0" wrapText="true" indent="0" shrinkToFit="false"/>
      <protection locked="true" hidden="false"/>
    </xf>
    <xf numFmtId="164" fontId="5" fillId="2" borderId="0" xfId="0" applyFont="true" applyBorder="false" applyAlignment="true" applyProtection="false">
      <alignment horizontal="justify" vertical="center" textRotation="0" wrapText="true" indent="0" shrinkToFit="false"/>
      <protection locked="true" hidden="false"/>
    </xf>
    <xf numFmtId="164" fontId="5" fillId="2" borderId="1" xfId="20" applyFont="true" applyBorder="true" applyAlignment="true" applyProtection="false">
      <alignment horizontal="general" vertical="center" textRotation="0" wrapText="true" indent="0" shrinkToFit="false"/>
      <protection locked="true" hidden="false"/>
    </xf>
    <xf numFmtId="164" fontId="5" fillId="2" borderId="1" xfId="0" applyFont="true" applyBorder="true" applyAlignment="true" applyProtection="false">
      <alignment horizontal="left" vertical="center" textRotation="0" wrapText="true" indent="0" shrinkToFit="false"/>
      <protection locked="true" hidden="false"/>
    </xf>
    <xf numFmtId="164" fontId="5" fillId="2" borderId="0" xfId="0" applyFont="true" applyBorder="false" applyAlignment="true" applyProtection="false">
      <alignment horizontal="general" vertical="bottom" textRotation="0" wrapText="true" indent="0" shrinkToFit="false"/>
      <protection locked="true" hidden="false"/>
    </xf>
    <xf numFmtId="164" fontId="4" fillId="2" borderId="1" xfId="22" applyFont="true" applyBorder="true" applyAlignment="true" applyProtection="false">
      <alignment horizontal="left" vertical="center" textRotation="0" wrapText="true" indent="0" shrinkToFit="false"/>
      <protection locked="true" hidden="false"/>
    </xf>
    <xf numFmtId="164" fontId="4" fillId="2" borderId="0" xfId="0" applyFont="true" applyBorder="false" applyAlignment="true" applyProtection="false">
      <alignment horizontal="general" vertical="bottom" textRotation="0" wrapText="true" indent="0" shrinkToFit="false"/>
      <protection locked="true" hidden="false"/>
    </xf>
    <xf numFmtId="164" fontId="4" fillId="2" borderId="3" xfId="0" applyFont="true" applyBorder="true" applyAlignment="true" applyProtection="false">
      <alignment horizontal="left" vertical="center" textRotation="0" wrapText="true" indent="0" shrinkToFit="false"/>
      <protection locked="true" hidden="false"/>
    </xf>
    <xf numFmtId="166" fontId="4" fillId="2" borderId="7" xfId="0" applyFont="true" applyBorder="true" applyAlignment="true" applyProtection="false">
      <alignment horizontal="left" vertical="center" textRotation="0" wrapText="true" indent="0" shrinkToFit="false"/>
      <protection locked="true" hidden="false"/>
    </xf>
    <xf numFmtId="164" fontId="4" fillId="2" borderId="1" xfId="0" applyFont="true" applyBorder="true" applyAlignment="true" applyProtection="false">
      <alignment horizontal="general" vertical="bottom" textRotation="0" wrapText="true" indent="0" shrinkToFit="false"/>
      <protection locked="true" hidden="false"/>
    </xf>
    <xf numFmtId="164" fontId="4" fillId="2" borderId="8" xfId="0" applyFont="true" applyBorder="true" applyAlignment="true" applyProtection="false">
      <alignment horizontal="left" vertical="center" textRotation="0" wrapText="true" indent="0" shrinkToFit="false"/>
      <protection locked="true" hidden="false"/>
    </xf>
    <xf numFmtId="164" fontId="5" fillId="2" borderId="4" xfId="21" applyFont="true" applyBorder="true" applyAlignment="true" applyProtection="false">
      <alignment horizontal="left" vertical="center" textRotation="0" wrapText="true" indent="0" shrinkToFit="false"/>
      <protection locked="true" hidden="false"/>
    </xf>
    <xf numFmtId="164" fontId="5" fillId="2" borderId="3" xfId="0" applyFont="true" applyBorder="true" applyAlignment="true" applyProtection="false">
      <alignment horizontal="left" vertical="center" textRotation="0" wrapText="true" indent="0" shrinkToFit="false"/>
      <protection locked="true" hidden="false"/>
    </xf>
    <xf numFmtId="164" fontId="4" fillId="2" borderId="9" xfId="0" applyFont="true" applyBorder="true" applyAlignment="true" applyProtection="false">
      <alignment horizontal="left"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Normal 2" xfId="20"/>
    <cellStyle name="Normal 2 2" xfId="21"/>
    <cellStyle name="Normal 3" xfId="22"/>
  </cellStyles>
  <dxfs count="1">
    <dxf>
      <fill>
        <patternFill patternType="solid">
          <fgColor rgb="FFFFFFFF"/>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G171"/>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14453125" defaultRowHeight="12.75" zeroHeight="false" outlineLevelRow="0" outlineLevelCol="0"/>
  <cols>
    <col collapsed="false" customWidth="true" hidden="false" outlineLevel="0" max="1" min="1" style="1" width="4.43"/>
    <col collapsed="false" customWidth="true" hidden="false" outlineLevel="0" max="2" min="2" style="1" width="6.14"/>
    <col collapsed="false" customWidth="true" hidden="false" outlineLevel="0" max="3" min="3" style="2" width="43.57"/>
    <col collapsed="false" customWidth="true" hidden="true" outlineLevel="0" max="4" min="4" style="1" width="9.85"/>
    <col collapsed="false" customWidth="true" hidden="true" outlineLevel="0" max="5" min="5" style="1" width="9.43"/>
    <col collapsed="false" customWidth="true" hidden="true" outlineLevel="0" max="6" min="6" style="2" width="31.29"/>
    <col collapsed="false" customWidth="true" hidden="true" outlineLevel="0" max="7" min="7" style="2" width="13.71"/>
    <col collapsed="false" customWidth="true" hidden="true" outlineLevel="0" max="8" min="8" style="2" width="28.72"/>
    <col collapsed="false" customWidth="true" hidden="true" outlineLevel="0" max="9" min="9" style="2" width="11.43"/>
    <col collapsed="false" customWidth="true" hidden="true" outlineLevel="0" max="10" min="10" style="2" width="14.14"/>
    <col collapsed="false" customWidth="true" hidden="false" outlineLevel="0" max="11" min="11" style="2" width="37.43"/>
    <col collapsed="false" customWidth="true" hidden="false" outlineLevel="0" max="12" min="12" style="3" width="27.72"/>
    <col collapsed="false" customWidth="true" hidden="false" outlineLevel="0" max="13" min="13" style="2" width="7.57"/>
    <col collapsed="false" customWidth="false" hidden="false" outlineLevel="0" max="1024" min="14" style="1" width="9.14"/>
  </cols>
  <sheetData>
    <row r="1" customFormat="false" ht="12.75" hidden="false" customHeight="false" outlineLevel="0" collapsed="false">
      <c r="A1" s="1" t="s">
        <v>0</v>
      </c>
      <c r="L1" s="4" t="s">
        <v>1</v>
      </c>
    </row>
    <row r="2" customFormat="false" ht="12.75" hidden="false" customHeight="false" outlineLevel="0" collapsed="false">
      <c r="A2" s="1" t="s">
        <v>2</v>
      </c>
    </row>
    <row r="3" s="6" customFormat="true" ht="15" hidden="false" customHeight="true" outlineLevel="0" collapsed="false">
      <c r="A3" s="5" t="s">
        <v>3</v>
      </c>
      <c r="B3" s="5"/>
      <c r="C3" s="5"/>
      <c r="D3" s="5"/>
      <c r="E3" s="5"/>
      <c r="F3" s="5"/>
      <c r="G3" s="5"/>
      <c r="H3" s="5"/>
      <c r="I3" s="5"/>
      <c r="J3" s="5"/>
      <c r="K3" s="5"/>
      <c r="L3" s="5"/>
      <c r="M3" s="5"/>
    </row>
    <row r="4" s="6" customFormat="true" ht="15" hidden="false" customHeight="true" outlineLevel="0" collapsed="false">
      <c r="A4" s="5" t="s">
        <v>4</v>
      </c>
      <c r="B4" s="5"/>
      <c r="C4" s="5"/>
      <c r="D4" s="5"/>
      <c r="E4" s="5"/>
      <c r="F4" s="5"/>
      <c r="G4" s="5"/>
      <c r="H4" s="5"/>
      <c r="I4" s="5"/>
      <c r="J4" s="5"/>
      <c r="K4" s="5"/>
      <c r="L4" s="5"/>
      <c r="M4" s="5"/>
    </row>
    <row r="6" s="13" customFormat="true" ht="39" hidden="false" customHeight="false" outlineLevel="0" collapsed="false">
      <c r="A6" s="7" t="s">
        <v>5</v>
      </c>
      <c r="B6" s="8" t="s">
        <v>6</v>
      </c>
      <c r="C6" s="9" t="s">
        <v>7</v>
      </c>
      <c r="D6" s="7" t="s">
        <v>8</v>
      </c>
      <c r="E6" s="7" t="s">
        <v>8</v>
      </c>
      <c r="F6" s="7" t="s">
        <v>9</v>
      </c>
      <c r="G6" s="7" t="s">
        <v>10</v>
      </c>
      <c r="H6" s="7" t="s">
        <v>11</v>
      </c>
      <c r="I6" s="7" t="s">
        <v>12</v>
      </c>
      <c r="J6" s="7" t="s">
        <v>13</v>
      </c>
      <c r="K6" s="7" t="s">
        <v>14</v>
      </c>
      <c r="L6" s="10" t="s">
        <v>15</v>
      </c>
      <c r="M6" s="7" t="s">
        <v>16</v>
      </c>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11"/>
      <c r="BN6" s="12"/>
      <c r="BO6" s="12"/>
      <c r="BP6" s="12"/>
      <c r="BQ6" s="12"/>
      <c r="BR6" s="12"/>
    </row>
    <row r="7" s="13" customFormat="true" ht="38.25" hidden="false" customHeight="false" outlineLevel="0" collapsed="false">
      <c r="A7" s="13" t="n">
        <v>1</v>
      </c>
      <c r="B7" s="14" t="n">
        <v>1</v>
      </c>
      <c r="C7" s="14" t="s">
        <v>17</v>
      </c>
      <c r="D7" s="14" t="s">
        <v>18</v>
      </c>
      <c r="E7" s="14" t="str">
        <f aca="false">PROPER(D7)</f>
        <v>Bacău</v>
      </c>
      <c r="F7" s="14" t="s">
        <v>19</v>
      </c>
      <c r="G7" s="14" t="s">
        <v>20</v>
      </c>
      <c r="H7" s="14" t="str">
        <f aca="false">CONCATENATE(F7," ",G7)</f>
        <v>Școala Sanitară Postliceală „Sanity” Bacău</v>
      </c>
      <c r="I7" s="14" t="s">
        <v>21</v>
      </c>
      <c r="J7" s="14" t="s">
        <v>22</v>
      </c>
      <c r="K7" s="15" t="s">
        <v>23</v>
      </c>
      <c r="L7" s="16" t="s">
        <v>24</v>
      </c>
      <c r="M7" s="14" t="s">
        <v>25</v>
      </c>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
      <c r="BG7" s="1"/>
      <c r="BH7" s="1"/>
      <c r="BI7" s="1"/>
      <c r="BJ7" s="1"/>
      <c r="BK7" s="1"/>
      <c r="BL7" s="1"/>
      <c r="BM7" s="18"/>
    </row>
    <row r="8" s="6" customFormat="true" ht="51" hidden="false" customHeight="false" outlineLevel="0" collapsed="false">
      <c r="A8" s="19" t="n">
        <v>2</v>
      </c>
      <c r="B8" s="19" t="n">
        <v>2</v>
      </c>
      <c r="C8" s="20" t="s">
        <v>26</v>
      </c>
      <c r="D8" s="20" t="s">
        <v>18</v>
      </c>
      <c r="E8" s="20" t="str">
        <f aca="false">PROPER(D8)</f>
        <v>Bacău</v>
      </c>
      <c r="F8" s="20" t="s">
        <v>27</v>
      </c>
      <c r="G8" s="20" t="s">
        <v>28</v>
      </c>
      <c r="H8" s="20" t="str">
        <f aca="false">CONCATENATE(F8," ",G8)</f>
        <v>Școala Gimnazială „Alexandru Piru”  Satul Mărgineni, comuna Mărgineni</v>
      </c>
      <c r="I8" s="20" t="s">
        <v>21</v>
      </c>
      <c r="J8" s="20" t="s">
        <v>22</v>
      </c>
      <c r="K8" s="15" t="s">
        <v>29</v>
      </c>
      <c r="L8" s="16" t="s">
        <v>30</v>
      </c>
      <c r="M8" s="14" t="s">
        <v>25</v>
      </c>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7"/>
      <c r="BG8" s="1"/>
      <c r="BH8" s="1"/>
      <c r="BI8" s="1"/>
      <c r="BJ8" s="1"/>
      <c r="BK8" s="1"/>
      <c r="BL8" s="1"/>
      <c r="BM8" s="1"/>
      <c r="BN8" s="1"/>
      <c r="BO8" s="1"/>
      <c r="BP8" s="1"/>
      <c r="BQ8" s="1"/>
      <c r="BR8" s="1"/>
    </row>
    <row r="9" s="13" customFormat="true" ht="38.25" hidden="false" customHeight="false" outlineLevel="0" collapsed="false">
      <c r="A9" s="13" t="n">
        <v>3</v>
      </c>
      <c r="B9" s="14" t="n">
        <v>3</v>
      </c>
      <c r="C9" s="13" t="s">
        <v>31</v>
      </c>
      <c r="D9" s="13" t="s">
        <v>32</v>
      </c>
      <c r="E9" s="14" t="str">
        <f aca="false">PROPER(D9)</f>
        <v>Galați</v>
      </c>
      <c r="F9" s="14" t="s">
        <v>33</v>
      </c>
      <c r="G9" s="14" t="s">
        <v>34</v>
      </c>
      <c r="H9" s="14" t="str">
        <f aca="false">CONCATENATE(F9," ",G9)</f>
        <v>Liceul Teoretic „Dunărea”  Galați</v>
      </c>
      <c r="I9" s="14" t="s">
        <v>21</v>
      </c>
      <c r="J9" s="13" t="s">
        <v>22</v>
      </c>
      <c r="K9" s="15" t="s">
        <v>35</v>
      </c>
      <c r="L9" s="16" t="s">
        <v>24</v>
      </c>
      <c r="M9" s="14" t="s">
        <v>25</v>
      </c>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
      <c r="BG9" s="1"/>
      <c r="BH9" s="1"/>
      <c r="BI9" s="1"/>
      <c r="BJ9" s="1"/>
      <c r="BK9" s="1"/>
      <c r="BL9" s="1"/>
      <c r="BM9" s="18"/>
    </row>
    <row r="10" s="13" customFormat="true" ht="51" hidden="false" customHeight="false" outlineLevel="0" collapsed="false">
      <c r="A10" s="19" t="n">
        <v>4</v>
      </c>
      <c r="B10" s="14" t="n">
        <v>4</v>
      </c>
      <c r="C10" s="21" t="s">
        <v>36</v>
      </c>
      <c r="D10" s="14" t="s">
        <v>37</v>
      </c>
      <c r="E10" s="14" t="str">
        <f aca="false">PROPER(D10)</f>
        <v>Neamț</v>
      </c>
      <c r="F10" s="21" t="s">
        <v>38</v>
      </c>
      <c r="G10" s="21" t="s">
        <v>39</v>
      </c>
      <c r="H10" s="14" t="str">
        <f aca="false">CONCATENATE(F10," ",G10)</f>
        <v>Liceul Tehnologic „Ion Creangă” Comuna Pipirig</v>
      </c>
      <c r="I10" s="14" t="s">
        <v>21</v>
      </c>
      <c r="J10" s="14" t="s">
        <v>22</v>
      </c>
      <c r="K10" s="15" t="s">
        <v>40</v>
      </c>
      <c r="L10" s="16" t="s">
        <v>30</v>
      </c>
      <c r="M10" s="14" t="s">
        <v>25</v>
      </c>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7"/>
      <c r="BH10" s="17"/>
      <c r="BI10" s="17"/>
      <c r="BJ10" s="17"/>
      <c r="BK10" s="17"/>
      <c r="BL10" s="17"/>
      <c r="BM10" s="22"/>
      <c r="BN10" s="23"/>
      <c r="BO10" s="23"/>
      <c r="BP10" s="23"/>
      <c r="BQ10" s="23"/>
      <c r="BR10" s="23"/>
    </row>
    <row r="11" s="13" customFormat="true" ht="51" hidden="false" customHeight="false" outlineLevel="0" collapsed="false">
      <c r="A11" s="19" t="n">
        <v>5</v>
      </c>
      <c r="B11" s="19" t="n">
        <v>5</v>
      </c>
      <c r="C11" s="14" t="s">
        <v>41</v>
      </c>
      <c r="D11" s="13" t="s">
        <v>42</v>
      </c>
      <c r="E11" s="14" t="str">
        <f aca="false">PROPER(D11)</f>
        <v>Suceava</v>
      </c>
      <c r="F11" s="21" t="s">
        <v>43</v>
      </c>
      <c r="G11" s="14" t="s">
        <v>44</v>
      </c>
      <c r="H11" s="14" t="str">
        <f aca="false">CONCATENATE(F11," ",G11)</f>
        <v>Școala Gimnazială Oniceni</v>
      </c>
      <c r="I11" s="14" t="s">
        <v>21</v>
      </c>
      <c r="J11" s="14" t="s">
        <v>22</v>
      </c>
      <c r="K11" s="15" t="s">
        <v>45</v>
      </c>
      <c r="L11" s="16" t="s">
        <v>30</v>
      </c>
      <c r="M11" s="14" t="s">
        <v>25</v>
      </c>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8"/>
    </row>
    <row r="12" s="13" customFormat="true" ht="38.25" hidden="false" customHeight="false" outlineLevel="0" collapsed="false">
      <c r="A12" s="13" t="n">
        <v>6</v>
      </c>
      <c r="B12" s="14" t="n">
        <v>6</v>
      </c>
      <c r="C12" s="13" t="s">
        <v>46</v>
      </c>
      <c r="D12" s="13" t="s">
        <v>32</v>
      </c>
      <c r="E12" s="14" t="str">
        <f aca="false">PROPER(D12)</f>
        <v>Galați</v>
      </c>
      <c r="F12" s="14" t="s">
        <v>47</v>
      </c>
      <c r="G12" s="14" t="s">
        <v>34</v>
      </c>
      <c r="H12" s="14" t="str">
        <f aca="false">CONCATENATE(F12," ",G12)</f>
        <v>Liceul Teoretic „Mircea Eliade”  Galați</v>
      </c>
      <c r="I12" s="14" t="s">
        <v>21</v>
      </c>
      <c r="J12" s="13" t="s">
        <v>22</v>
      </c>
      <c r="K12" s="15" t="s">
        <v>48</v>
      </c>
      <c r="L12" s="16" t="s">
        <v>49</v>
      </c>
      <c r="M12" s="14" t="s">
        <v>25</v>
      </c>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
      <c r="BG12" s="1"/>
      <c r="BH12" s="1"/>
      <c r="BI12" s="1"/>
      <c r="BJ12" s="1"/>
      <c r="BK12" s="1"/>
      <c r="BL12" s="1"/>
      <c r="BM12" s="18"/>
    </row>
    <row r="13" s="13" customFormat="true" ht="38.25" hidden="false" customHeight="false" outlineLevel="0" collapsed="false">
      <c r="A13" s="19" t="n">
        <v>7</v>
      </c>
      <c r="B13" s="14" t="n">
        <v>7</v>
      </c>
      <c r="C13" s="14" t="s">
        <v>50</v>
      </c>
      <c r="D13" s="13" t="s">
        <v>42</v>
      </c>
      <c r="E13" s="14" t="str">
        <f aca="false">PROPER(D13)</f>
        <v>Suceava</v>
      </c>
      <c r="F13" s="21" t="s">
        <v>51</v>
      </c>
      <c r="G13" s="14" t="s">
        <v>52</v>
      </c>
      <c r="H13" s="14" t="str">
        <f aca="false">CONCATENATE(F13," ",G13)</f>
        <v>Școala Gimnazială „Dimitrie Păcurariu” Comuna Șcheia</v>
      </c>
      <c r="I13" s="14" t="s">
        <v>21</v>
      </c>
      <c r="J13" s="14" t="s">
        <v>22</v>
      </c>
      <c r="K13" s="15" t="s">
        <v>53</v>
      </c>
      <c r="L13" s="16" t="s">
        <v>24</v>
      </c>
      <c r="M13" s="14" t="s">
        <v>25</v>
      </c>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8"/>
    </row>
    <row r="14" s="13" customFormat="true" ht="38.25" hidden="false" customHeight="false" outlineLevel="0" collapsed="false">
      <c r="A14" s="19" t="n">
        <v>8</v>
      </c>
      <c r="B14" s="19" t="n">
        <v>8</v>
      </c>
      <c r="C14" s="13" t="s">
        <v>54</v>
      </c>
      <c r="D14" s="14" t="s">
        <v>55</v>
      </c>
      <c r="E14" s="14" t="str">
        <f aca="false">PROPER(D14)</f>
        <v>Vrancea</v>
      </c>
      <c r="F14" s="13" t="s">
        <v>56</v>
      </c>
      <c r="G14" s="14" t="s">
        <v>57</v>
      </c>
      <c r="H14" s="14" t="str">
        <f aca="false">CONCATENATE(F14," ",G14)</f>
        <v>Liceul Tehnologic „Eremia Grigorescu” Mărășești</v>
      </c>
      <c r="I14" s="14" t="s">
        <v>21</v>
      </c>
      <c r="J14" s="14" t="s">
        <v>22</v>
      </c>
      <c r="K14" s="24" t="s">
        <v>58</v>
      </c>
      <c r="L14" s="16" t="s">
        <v>30</v>
      </c>
      <c r="M14" s="14" t="s">
        <v>25</v>
      </c>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7"/>
      <c r="BG14" s="1"/>
      <c r="BH14" s="1"/>
      <c r="BI14" s="1"/>
      <c r="BJ14" s="1"/>
      <c r="BK14" s="1"/>
      <c r="BL14" s="1"/>
      <c r="BM14" s="18"/>
    </row>
    <row r="15" s="13" customFormat="true" ht="38.25" hidden="false" customHeight="false" outlineLevel="0" collapsed="false">
      <c r="A15" s="13" t="n">
        <v>9</v>
      </c>
      <c r="B15" s="14" t="n">
        <v>9</v>
      </c>
      <c r="C15" s="13" t="s">
        <v>59</v>
      </c>
      <c r="D15" s="13" t="s">
        <v>32</v>
      </c>
      <c r="E15" s="14" t="str">
        <f aca="false">PROPER(D15)</f>
        <v>Galați</v>
      </c>
      <c r="F15" s="14" t="s">
        <v>60</v>
      </c>
      <c r="G15" s="14" t="s">
        <v>61</v>
      </c>
      <c r="H15" s="14" t="str">
        <f aca="false">CONCATENATE(F15," ",G15)</f>
        <v>Școala Gimnazială „General Dumitru Dămăceanu”  Cosmești</v>
      </c>
      <c r="I15" s="14" t="s">
        <v>21</v>
      </c>
      <c r="J15" s="13" t="s">
        <v>22</v>
      </c>
      <c r="K15" s="15" t="s">
        <v>62</v>
      </c>
      <c r="L15" s="16" t="s">
        <v>24</v>
      </c>
      <c r="M15" s="14" t="s">
        <v>25</v>
      </c>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
      <c r="BG15" s="1"/>
      <c r="BH15" s="1"/>
      <c r="BI15" s="1"/>
      <c r="BJ15" s="1"/>
      <c r="BK15" s="1"/>
      <c r="BL15" s="1"/>
      <c r="BM15" s="18"/>
    </row>
    <row r="16" s="13" customFormat="true" ht="51" hidden="false" customHeight="false" outlineLevel="0" collapsed="false">
      <c r="A16" s="19" t="n">
        <v>10</v>
      </c>
      <c r="B16" s="14" t="n">
        <v>10</v>
      </c>
      <c r="C16" s="14" t="s">
        <v>63</v>
      </c>
      <c r="D16" s="14" t="s">
        <v>18</v>
      </c>
      <c r="E16" s="14" t="str">
        <f aca="false">PROPER(D16)</f>
        <v>Bacău</v>
      </c>
      <c r="F16" s="14" t="s">
        <v>64</v>
      </c>
      <c r="G16" s="14" t="s">
        <v>65</v>
      </c>
      <c r="H16" s="14" t="str">
        <f aca="false">CONCATENATE(F16," ",G16)</f>
        <v>Școala Gimnazială „Mihai Eminescu”  Satul Lipova, comuna Lipova</v>
      </c>
      <c r="I16" s="14" t="s">
        <v>21</v>
      </c>
      <c r="J16" s="14" t="s">
        <v>22</v>
      </c>
      <c r="K16" s="15" t="s">
        <v>66</v>
      </c>
      <c r="L16" s="16" t="s">
        <v>30</v>
      </c>
      <c r="M16" s="14" t="s">
        <v>25</v>
      </c>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7"/>
      <c r="BG16" s="1"/>
      <c r="BH16" s="1"/>
      <c r="BI16" s="1"/>
      <c r="BJ16" s="1"/>
      <c r="BK16" s="1"/>
      <c r="BL16" s="1"/>
      <c r="BM16" s="18"/>
    </row>
    <row r="17" s="13" customFormat="true" ht="51" hidden="false" customHeight="false" outlineLevel="0" collapsed="false">
      <c r="A17" s="19" t="n">
        <v>11</v>
      </c>
      <c r="B17" s="19" t="n">
        <v>11</v>
      </c>
      <c r="C17" s="14" t="s">
        <v>67</v>
      </c>
      <c r="D17" s="14" t="s">
        <v>18</v>
      </c>
      <c r="E17" s="14" t="str">
        <f aca="false">PROPER(D17)</f>
        <v>Bacău</v>
      </c>
      <c r="F17" s="14" t="s">
        <v>68</v>
      </c>
      <c r="G17" s="14" t="s">
        <v>69</v>
      </c>
      <c r="H17" s="14" t="str">
        <f aca="false">CONCATENATE(F17," ",G17)</f>
        <v>Școala Gimnazială „Gheorghe Nechita” Satul Motoșeni, comuna Motoșeni</v>
      </c>
      <c r="I17" s="14" t="s">
        <v>21</v>
      </c>
      <c r="J17" s="14" t="s">
        <v>22</v>
      </c>
      <c r="K17" s="15" t="s">
        <v>70</v>
      </c>
      <c r="L17" s="16" t="s">
        <v>71</v>
      </c>
      <c r="M17" s="14" t="s">
        <v>25</v>
      </c>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7"/>
      <c r="BG17" s="1"/>
      <c r="BH17" s="1"/>
      <c r="BI17" s="1"/>
      <c r="BJ17" s="1"/>
      <c r="BK17" s="1"/>
      <c r="BL17" s="1"/>
      <c r="BM17" s="18"/>
    </row>
    <row r="18" s="13" customFormat="true" ht="25.5" hidden="false" customHeight="false" outlineLevel="0" collapsed="false">
      <c r="A18" s="13" t="n">
        <v>12</v>
      </c>
      <c r="B18" s="14" t="n">
        <v>12</v>
      </c>
      <c r="C18" s="13" t="s">
        <v>72</v>
      </c>
      <c r="D18" s="13" t="s">
        <v>32</v>
      </c>
      <c r="E18" s="14" t="str">
        <f aca="false">PROPER(D18)</f>
        <v>Galați</v>
      </c>
      <c r="F18" s="14" t="s">
        <v>73</v>
      </c>
      <c r="G18" s="14" t="s">
        <v>74</v>
      </c>
      <c r="H18" s="14" t="str">
        <f aca="false">CONCATENATE(F18," ",G18)</f>
        <v>Școala Gimnazială „Florea Julea”  Comuna Negrilești</v>
      </c>
      <c r="I18" s="14" t="s">
        <v>21</v>
      </c>
      <c r="J18" s="13" t="s">
        <v>22</v>
      </c>
      <c r="K18" s="15" t="s">
        <v>75</v>
      </c>
      <c r="L18" s="16" t="s">
        <v>71</v>
      </c>
      <c r="M18" s="14" t="s">
        <v>25</v>
      </c>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8"/>
    </row>
    <row r="19" s="13" customFormat="true" ht="51" hidden="false" customHeight="false" outlineLevel="0" collapsed="false">
      <c r="A19" s="19" t="n">
        <v>13</v>
      </c>
      <c r="B19" s="14" t="n">
        <v>13</v>
      </c>
      <c r="C19" s="14" t="s">
        <v>76</v>
      </c>
      <c r="D19" s="14" t="s">
        <v>18</v>
      </c>
      <c r="E19" s="14" t="str">
        <f aca="false">PROPER(D19)</f>
        <v>Bacău</v>
      </c>
      <c r="F19" s="14" t="s">
        <v>77</v>
      </c>
      <c r="G19" s="14" t="s">
        <v>78</v>
      </c>
      <c r="H19" s="14" t="str">
        <f aca="false">CONCATENATE(F19," ",G19)</f>
        <v>Școala Gimnazială „Scarlat Longhin” Satul Dofteana, comuna Dofteana</v>
      </c>
      <c r="I19" s="14" t="s">
        <v>21</v>
      </c>
      <c r="J19" s="14" t="s">
        <v>22</v>
      </c>
      <c r="K19" s="15" t="s">
        <v>79</v>
      </c>
      <c r="L19" s="16" t="s">
        <v>49</v>
      </c>
      <c r="M19" s="14" t="s">
        <v>25</v>
      </c>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8"/>
    </row>
    <row r="20" s="13" customFormat="true" ht="38.25" hidden="false" customHeight="false" outlineLevel="0" collapsed="false">
      <c r="A20" s="19" t="n">
        <v>14</v>
      </c>
      <c r="B20" s="19" t="n">
        <v>14</v>
      </c>
      <c r="C20" s="14" t="s">
        <v>80</v>
      </c>
      <c r="D20" s="13" t="s">
        <v>81</v>
      </c>
      <c r="E20" s="14" t="str">
        <f aca="false">PROPER(D20)</f>
        <v>Buzău</v>
      </c>
      <c r="F20" s="21" t="s">
        <v>43</v>
      </c>
      <c r="G20" s="14" t="s">
        <v>82</v>
      </c>
      <c r="H20" s="14" t="str">
        <f aca="false">CONCATENATE(F20," ",G20)</f>
        <v>Școala Gimnazială Sat Lunca Priporului, oraș Nehoiu</v>
      </c>
      <c r="I20" s="14" t="s">
        <v>21</v>
      </c>
      <c r="J20" s="14" t="s">
        <v>22</v>
      </c>
      <c r="K20" s="15" t="s">
        <v>83</v>
      </c>
      <c r="L20" s="16" t="s">
        <v>24</v>
      </c>
      <c r="M20" s="14" t="s">
        <v>25</v>
      </c>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
      <c r="BG20" s="1"/>
      <c r="BH20" s="1"/>
      <c r="BI20" s="1"/>
      <c r="BJ20" s="1"/>
      <c r="BK20" s="1"/>
      <c r="BL20" s="1"/>
      <c r="BM20" s="18"/>
    </row>
    <row r="21" s="13" customFormat="true" ht="38.25" hidden="false" customHeight="false" outlineLevel="0" collapsed="false">
      <c r="A21" s="13" t="n">
        <v>15</v>
      </c>
      <c r="B21" s="14" t="n">
        <v>15</v>
      </c>
      <c r="C21" s="14" t="s">
        <v>84</v>
      </c>
      <c r="D21" s="14" t="s">
        <v>18</v>
      </c>
      <c r="E21" s="14" t="str">
        <f aca="false">PROPER(D21)</f>
        <v>Bacău</v>
      </c>
      <c r="F21" s="14" t="s">
        <v>85</v>
      </c>
      <c r="G21" s="14" t="s">
        <v>20</v>
      </c>
      <c r="H21" s="14" t="str">
        <f aca="false">CONCATENATE(F21," ",G21)</f>
        <v>Colegiul „N.V.Karpen”  Bacău</v>
      </c>
      <c r="I21" s="14" t="s">
        <v>21</v>
      </c>
      <c r="J21" s="14" t="s">
        <v>22</v>
      </c>
      <c r="K21" s="15" t="s">
        <v>86</v>
      </c>
      <c r="L21" s="16" t="s">
        <v>30</v>
      </c>
      <c r="M21" s="14" t="s">
        <v>25</v>
      </c>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7"/>
      <c r="BG21" s="1"/>
      <c r="BH21" s="1"/>
      <c r="BI21" s="1"/>
      <c r="BJ21" s="1"/>
      <c r="BK21" s="1"/>
      <c r="BL21" s="1"/>
      <c r="BM21" s="18"/>
    </row>
    <row r="22" s="13" customFormat="true" ht="51" hidden="false" customHeight="false" outlineLevel="0" collapsed="false">
      <c r="A22" s="19" t="n">
        <v>16</v>
      </c>
      <c r="B22" s="14" t="n">
        <v>16</v>
      </c>
      <c r="C22" s="14" t="s">
        <v>87</v>
      </c>
      <c r="D22" s="14" t="s">
        <v>18</v>
      </c>
      <c r="E22" s="14" t="str">
        <f aca="false">PROPER(D22)</f>
        <v>Bacău</v>
      </c>
      <c r="F22" s="14" t="s">
        <v>88</v>
      </c>
      <c r="G22" s="14" t="s">
        <v>89</v>
      </c>
      <c r="H22" s="14" t="str">
        <f aca="false">CONCATENATE(F22," ",G22)</f>
        <v>Școala Gimnazială  Satul Răcăciuni, comuna Răcăciuni</v>
      </c>
      <c r="I22" s="14" t="s">
        <v>21</v>
      </c>
      <c r="J22" s="14" t="s">
        <v>22</v>
      </c>
      <c r="K22" s="15" t="s">
        <v>90</v>
      </c>
      <c r="L22" s="16" t="s">
        <v>30</v>
      </c>
      <c r="M22" s="14" t="s">
        <v>25</v>
      </c>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8"/>
    </row>
    <row r="23" s="13" customFormat="true" ht="38.25" hidden="false" customHeight="false" outlineLevel="0" collapsed="false">
      <c r="A23" s="19" t="n">
        <v>17</v>
      </c>
      <c r="B23" s="13" t="n">
        <v>17</v>
      </c>
      <c r="C23" s="13" t="s">
        <v>91</v>
      </c>
      <c r="D23" s="13" t="s">
        <v>32</v>
      </c>
      <c r="E23" s="14" t="str">
        <f aca="false">PROPER(D23)</f>
        <v>Galați</v>
      </c>
      <c r="F23" s="14" t="s">
        <v>92</v>
      </c>
      <c r="G23" s="14" t="s">
        <v>93</v>
      </c>
      <c r="H23" s="14" t="str">
        <f aca="false">CONCATENATE(F23," ",G23)</f>
        <v>Școala Gimnazială „Lascăr Catargiu”  Schela</v>
      </c>
      <c r="I23" s="14" t="s">
        <v>21</v>
      </c>
      <c r="J23" s="13" t="s">
        <v>22</v>
      </c>
      <c r="K23" s="15" t="s">
        <v>94</v>
      </c>
      <c r="L23" s="16" t="s">
        <v>30</v>
      </c>
      <c r="M23" s="14" t="s">
        <v>25</v>
      </c>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8"/>
    </row>
    <row r="24" s="13" customFormat="true" ht="39" hidden="false" customHeight="false" outlineLevel="0" collapsed="false">
      <c r="A24" s="25" t="n">
        <v>18</v>
      </c>
      <c r="B24" s="26" t="n">
        <v>18</v>
      </c>
      <c r="C24" s="27" t="s">
        <v>95</v>
      </c>
      <c r="D24" s="26" t="s">
        <v>37</v>
      </c>
      <c r="E24" s="26" t="str">
        <f aca="false">PROPER(D24)</f>
        <v>Neamț</v>
      </c>
      <c r="F24" s="27" t="s">
        <v>96</v>
      </c>
      <c r="G24" s="27" t="s">
        <v>97</v>
      </c>
      <c r="H24" s="26" t="str">
        <f aca="false">CONCATENATE(F24," ",G24)</f>
        <v>Colegiul Național „Gheorghe Asachi”  Piatra Neamț</v>
      </c>
      <c r="I24" s="26" t="s">
        <v>21</v>
      </c>
      <c r="J24" s="26" t="s">
        <v>22</v>
      </c>
      <c r="K24" s="15" t="s">
        <v>86</v>
      </c>
      <c r="L24" s="16" t="s">
        <v>98</v>
      </c>
      <c r="M24" s="14" t="s">
        <v>25</v>
      </c>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7"/>
      <c r="BH24" s="17"/>
      <c r="BI24" s="17"/>
      <c r="BJ24" s="17"/>
      <c r="BK24" s="17"/>
      <c r="BL24" s="17"/>
      <c r="BM24" s="22"/>
      <c r="BN24" s="23"/>
      <c r="BO24" s="23"/>
      <c r="BP24" s="23"/>
      <c r="BQ24" s="23"/>
      <c r="BR24" s="23"/>
    </row>
    <row r="25" s="13" customFormat="true" ht="38.25" hidden="false" customHeight="false" outlineLevel="0" collapsed="false">
      <c r="A25" s="28" t="n">
        <v>19</v>
      </c>
      <c r="B25" s="29" t="n">
        <v>1</v>
      </c>
      <c r="C25" s="29" t="s">
        <v>99</v>
      </c>
      <c r="D25" s="29" t="s">
        <v>18</v>
      </c>
      <c r="E25" s="29" t="str">
        <f aca="false">PROPER(D25)</f>
        <v>Bacău</v>
      </c>
      <c r="F25" s="29" t="s">
        <v>100</v>
      </c>
      <c r="G25" s="29" t="s">
        <v>101</v>
      </c>
      <c r="H25" s="29" t="str">
        <f aca="false">CONCATENATE(F25," ",G25)</f>
        <v>Liceul Tehnologic „Al. Vlahuță”  PoduTurcului</v>
      </c>
      <c r="I25" s="29" t="s">
        <v>21</v>
      </c>
      <c r="J25" s="29" t="s">
        <v>102</v>
      </c>
      <c r="K25" s="14" t="s">
        <v>103</v>
      </c>
      <c r="L25" s="30" t="s">
        <v>104</v>
      </c>
      <c r="M25" s="14" t="s">
        <v>105</v>
      </c>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7"/>
      <c r="BH25" s="17"/>
      <c r="BI25" s="17"/>
      <c r="BJ25" s="17"/>
      <c r="BK25" s="17"/>
      <c r="BL25" s="17"/>
      <c r="BM25" s="22"/>
      <c r="BN25" s="23"/>
      <c r="BO25" s="23"/>
      <c r="BP25" s="23"/>
      <c r="BQ25" s="23"/>
      <c r="BR25" s="23"/>
    </row>
    <row r="26" s="13" customFormat="true" ht="39" hidden="false" customHeight="false" outlineLevel="0" collapsed="false">
      <c r="A26" s="25" t="n">
        <v>20</v>
      </c>
      <c r="B26" s="26" t="n">
        <v>2</v>
      </c>
      <c r="C26" s="25" t="s">
        <v>106</v>
      </c>
      <c r="D26" s="26" t="s">
        <v>55</v>
      </c>
      <c r="E26" s="26" t="str">
        <f aca="false">PROPER(D26)</f>
        <v>Vrancea</v>
      </c>
      <c r="F26" s="26" t="s">
        <v>107</v>
      </c>
      <c r="G26" s="26" t="s">
        <v>108</v>
      </c>
      <c r="H26" s="26" t="str">
        <f aca="false">CONCATENATE(F26," ",G26)</f>
        <v>Colegiul Tehnic „Ion Mincu” Focșani</v>
      </c>
      <c r="I26" s="26" t="s">
        <v>21</v>
      </c>
      <c r="J26" s="26" t="s">
        <v>102</v>
      </c>
      <c r="K26" s="14" t="s">
        <v>109</v>
      </c>
      <c r="L26" s="30" t="s">
        <v>110</v>
      </c>
      <c r="M26" s="14" t="s">
        <v>105</v>
      </c>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
      <c r="BG26" s="17"/>
      <c r="BH26" s="17"/>
      <c r="BI26" s="17"/>
      <c r="BJ26" s="17"/>
      <c r="BK26" s="17"/>
      <c r="BL26" s="17"/>
      <c r="BM26" s="22"/>
      <c r="BN26" s="23"/>
      <c r="BO26" s="23"/>
      <c r="BP26" s="23"/>
      <c r="BQ26" s="23"/>
      <c r="BR26" s="23"/>
    </row>
    <row r="27" s="13" customFormat="true" ht="38.25" hidden="false" customHeight="false" outlineLevel="0" collapsed="false">
      <c r="A27" s="28" t="n">
        <v>21</v>
      </c>
      <c r="B27" s="29" t="n">
        <v>1</v>
      </c>
      <c r="C27" s="29" t="s">
        <v>111</v>
      </c>
      <c r="D27" s="29" t="s">
        <v>112</v>
      </c>
      <c r="E27" s="29" t="str">
        <f aca="false">PROPER(D27)</f>
        <v>Vaslui</v>
      </c>
      <c r="F27" s="29" t="s">
        <v>113</v>
      </c>
      <c r="G27" s="29" t="s">
        <v>114</v>
      </c>
      <c r="H27" s="29" t="str">
        <f aca="false">CONCATENATE(F27," ",G27)</f>
        <v>Şcoala Gimnazială Nr.1  Sat Pădureni, comuna Pădureni</v>
      </c>
      <c r="I27" s="29" t="s">
        <v>21</v>
      </c>
      <c r="J27" s="29" t="s">
        <v>115</v>
      </c>
      <c r="K27" s="29" t="s">
        <v>116</v>
      </c>
      <c r="L27" s="31" t="s">
        <v>117</v>
      </c>
      <c r="M27" s="14" t="s">
        <v>118</v>
      </c>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8"/>
    </row>
    <row r="28" s="13" customFormat="true" ht="39" hidden="false" customHeight="false" outlineLevel="0" collapsed="false">
      <c r="A28" s="19" t="n">
        <v>22</v>
      </c>
      <c r="B28" s="26" t="n">
        <v>2</v>
      </c>
      <c r="C28" s="26" t="s">
        <v>119</v>
      </c>
      <c r="D28" s="14" t="s">
        <v>18</v>
      </c>
      <c r="E28" s="14" t="str">
        <f aca="false">PROPER(D28)</f>
        <v>Bacău</v>
      </c>
      <c r="F28" s="14" t="s">
        <v>120</v>
      </c>
      <c r="G28" s="14" t="s">
        <v>121</v>
      </c>
      <c r="H28" s="14" t="str">
        <f aca="false">CONCATENATE(F28," ",G28)</f>
        <v>Școala Gimnazială Nr. 1  Satul Livezi, comuna Livezi</v>
      </c>
      <c r="I28" s="14" t="s">
        <v>21</v>
      </c>
      <c r="J28" s="14" t="s">
        <v>115</v>
      </c>
      <c r="K28" s="14" t="s">
        <v>122</v>
      </c>
      <c r="L28" s="32" t="s">
        <v>123</v>
      </c>
      <c r="M28" s="14" t="s">
        <v>118</v>
      </c>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8"/>
    </row>
    <row r="29" s="13" customFormat="true" ht="51" hidden="false" customHeight="false" outlineLevel="0" collapsed="false">
      <c r="A29" s="13" t="n">
        <v>23</v>
      </c>
      <c r="B29" s="29" t="n">
        <v>1</v>
      </c>
      <c r="C29" s="29" t="s">
        <v>124</v>
      </c>
      <c r="D29" s="14" t="s">
        <v>112</v>
      </c>
      <c r="E29" s="14" t="str">
        <f aca="false">PROPER(D29)</f>
        <v>Vaslui</v>
      </c>
      <c r="F29" s="14" t="s">
        <v>125</v>
      </c>
      <c r="G29" s="14" t="s">
        <v>126</v>
      </c>
      <c r="H29" s="14" t="str">
        <f aca="false">CONCATENATE(F29," ",G29)</f>
        <v>Şcoala Gimnazială „Nicolae Milescu Spătaru"  Sat Fereşti, comuna Ferești</v>
      </c>
      <c r="I29" s="14" t="s">
        <v>127</v>
      </c>
      <c r="J29" s="14" t="s">
        <v>127</v>
      </c>
      <c r="K29" s="14" t="s">
        <v>128</v>
      </c>
      <c r="L29" s="30" t="s">
        <v>129</v>
      </c>
      <c r="M29" s="14" t="s">
        <v>130</v>
      </c>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7"/>
      <c r="BH29" s="17"/>
      <c r="BI29" s="17"/>
      <c r="BJ29" s="17"/>
      <c r="BK29" s="17"/>
      <c r="BL29" s="17"/>
      <c r="BM29" s="22"/>
      <c r="BN29" s="23"/>
      <c r="BO29" s="23"/>
      <c r="BP29" s="23"/>
      <c r="BQ29" s="23"/>
      <c r="BR29" s="23"/>
    </row>
    <row r="30" s="13" customFormat="true" ht="51" hidden="false" customHeight="false" outlineLevel="0" collapsed="false">
      <c r="A30" s="19" t="n">
        <v>24</v>
      </c>
      <c r="B30" s="14" t="n">
        <v>2</v>
      </c>
      <c r="C30" s="14" t="s">
        <v>131</v>
      </c>
      <c r="D30" s="14" t="s">
        <v>18</v>
      </c>
      <c r="E30" s="14" t="str">
        <f aca="false">PROPER(D30)</f>
        <v>Bacău</v>
      </c>
      <c r="F30" s="14" t="s">
        <v>132</v>
      </c>
      <c r="G30" s="14" t="s">
        <v>20</v>
      </c>
      <c r="H30" s="14" t="str">
        <f aca="false">CONCATENATE(F30," ",G30)</f>
        <v>Colegiul Național Pedagogic „Ștefan cel Mare”  Bacău</v>
      </c>
      <c r="I30" s="14" t="s">
        <v>127</v>
      </c>
      <c r="J30" s="14" t="s">
        <v>127</v>
      </c>
      <c r="K30" s="14" t="s">
        <v>133</v>
      </c>
      <c r="L30" s="30" t="s">
        <v>134</v>
      </c>
      <c r="M30" s="14" t="s">
        <v>130</v>
      </c>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8"/>
    </row>
    <row r="31" s="13" customFormat="true" ht="51" hidden="false" customHeight="false" outlineLevel="0" collapsed="false">
      <c r="A31" s="19" t="n">
        <v>25</v>
      </c>
      <c r="B31" s="14" t="n">
        <v>3</v>
      </c>
      <c r="C31" s="14" t="s">
        <v>135</v>
      </c>
      <c r="D31" s="14" t="s">
        <v>18</v>
      </c>
      <c r="E31" s="14" t="str">
        <f aca="false">PROPER(D31)</f>
        <v>Bacău</v>
      </c>
      <c r="F31" s="14" t="s">
        <v>136</v>
      </c>
      <c r="G31" s="14" t="s">
        <v>137</v>
      </c>
      <c r="H31" s="14" t="str">
        <f aca="false">CONCATENATE(F31," ",G31)</f>
        <v>Liceul Tehnologic  Satul Făget, comuna Făget</v>
      </c>
      <c r="I31" s="14" t="s">
        <v>127</v>
      </c>
      <c r="J31" s="14" t="s">
        <v>127</v>
      </c>
      <c r="K31" s="14" t="s">
        <v>138</v>
      </c>
      <c r="L31" s="30" t="s">
        <v>139</v>
      </c>
      <c r="M31" s="14" t="s">
        <v>130</v>
      </c>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8"/>
    </row>
    <row r="32" s="13" customFormat="true" ht="51" hidden="false" customHeight="false" outlineLevel="0" collapsed="false">
      <c r="A32" s="13" t="n">
        <v>26</v>
      </c>
      <c r="B32" s="14" t="n">
        <v>4</v>
      </c>
      <c r="C32" s="14" t="s">
        <v>140</v>
      </c>
      <c r="D32" s="14" t="s">
        <v>18</v>
      </c>
      <c r="E32" s="14" t="str">
        <f aca="false">PROPER(D32)</f>
        <v>Bacău</v>
      </c>
      <c r="F32" s="14" t="s">
        <v>141</v>
      </c>
      <c r="G32" s="14" t="s">
        <v>20</v>
      </c>
      <c r="H32" s="14" t="str">
        <f aca="false">CONCATENATE(F32," ",G32)</f>
        <v>Școala Gimnazială „Mihai Drăgan”  Bacău</v>
      </c>
      <c r="I32" s="14" t="s">
        <v>127</v>
      </c>
      <c r="J32" s="14" t="s">
        <v>127</v>
      </c>
      <c r="K32" s="14" t="s">
        <v>142</v>
      </c>
      <c r="L32" s="30" t="s">
        <v>134</v>
      </c>
      <c r="M32" s="14" t="s">
        <v>130</v>
      </c>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7"/>
      <c r="BG32" s="1"/>
      <c r="BH32" s="1"/>
      <c r="BI32" s="1"/>
      <c r="BJ32" s="1"/>
      <c r="BK32" s="1"/>
      <c r="BL32" s="1"/>
      <c r="BM32" s="18"/>
    </row>
    <row r="33" s="13" customFormat="true" ht="51" hidden="false" customHeight="false" outlineLevel="0" collapsed="false">
      <c r="A33" s="19" t="n">
        <v>27</v>
      </c>
      <c r="B33" s="14" t="n">
        <v>5</v>
      </c>
      <c r="C33" s="14" t="s">
        <v>143</v>
      </c>
      <c r="D33" s="14" t="s">
        <v>18</v>
      </c>
      <c r="E33" s="14" t="str">
        <f aca="false">PROPER(D33)</f>
        <v>Bacău</v>
      </c>
      <c r="F33" s="14" t="s">
        <v>132</v>
      </c>
      <c r="G33" s="14" t="s">
        <v>20</v>
      </c>
      <c r="H33" s="14" t="str">
        <f aca="false">CONCATENATE(F33," ",G33)</f>
        <v>Colegiul Național Pedagogic „Ștefan cel Mare”  Bacău</v>
      </c>
      <c r="I33" s="14" t="s">
        <v>127</v>
      </c>
      <c r="J33" s="14" t="s">
        <v>127</v>
      </c>
      <c r="K33" s="14" t="s">
        <v>144</v>
      </c>
      <c r="L33" s="30" t="s">
        <v>145</v>
      </c>
      <c r="M33" s="14" t="s">
        <v>130</v>
      </c>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7"/>
      <c r="BG33" s="1"/>
      <c r="BH33" s="1"/>
      <c r="BI33" s="1"/>
      <c r="BJ33" s="1"/>
      <c r="BK33" s="1"/>
      <c r="BL33" s="1"/>
      <c r="BM33" s="18"/>
    </row>
    <row r="34" s="13" customFormat="true" ht="51" hidden="false" customHeight="false" outlineLevel="0" collapsed="false">
      <c r="A34" s="19" t="n">
        <v>28</v>
      </c>
      <c r="B34" s="14" t="n">
        <v>6</v>
      </c>
      <c r="C34" s="14" t="s">
        <v>146</v>
      </c>
      <c r="D34" s="13" t="s">
        <v>147</v>
      </c>
      <c r="E34" s="14" t="str">
        <f aca="false">PROPER(D34)</f>
        <v>Brăila</v>
      </c>
      <c r="F34" s="14" t="s">
        <v>148</v>
      </c>
      <c r="G34" s="14" t="s">
        <v>149</v>
      </c>
      <c r="H34" s="14" t="str">
        <f aca="false">CONCATENATE(F34," ",G34)</f>
        <v>Gădinița cu Program Prelungit Nr. 37 Brăila</v>
      </c>
      <c r="I34" s="14" t="s">
        <v>127</v>
      </c>
      <c r="J34" s="14" t="s">
        <v>127</v>
      </c>
      <c r="K34" s="14" t="s">
        <v>150</v>
      </c>
      <c r="L34" s="30" t="s">
        <v>151</v>
      </c>
      <c r="M34" s="14" t="s">
        <v>130</v>
      </c>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8"/>
    </row>
    <row r="35" s="13" customFormat="true" ht="51" hidden="false" customHeight="false" outlineLevel="0" collapsed="false">
      <c r="A35" s="13" t="n">
        <v>29</v>
      </c>
      <c r="B35" s="14" t="n">
        <v>7</v>
      </c>
      <c r="C35" s="14" t="s">
        <v>152</v>
      </c>
      <c r="D35" s="14" t="s">
        <v>18</v>
      </c>
      <c r="E35" s="14" t="str">
        <f aca="false">PROPER(D35)</f>
        <v>Bacău</v>
      </c>
      <c r="F35" s="14" t="s">
        <v>153</v>
      </c>
      <c r="G35" s="14" t="s">
        <v>20</v>
      </c>
      <c r="H35" s="14" t="str">
        <f aca="false">CONCATENATE(F35," ",G35)</f>
        <v>Școala Gimnazială „Miron Costin”  Bacău</v>
      </c>
      <c r="I35" s="14" t="s">
        <v>127</v>
      </c>
      <c r="J35" s="14" t="s">
        <v>127</v>
      </c>
      <c r="K35" s="14" t="s">
        <v>154</v>
      </c>
      <c r="L35" s="30" t="s">
        <v>134</v>
      </c>
      <c r="M35" s="14" t="s">
        <v>130</v>
      </c>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
      <c r="BG35" s="1"/>
      <c r="BH35" s="1"/>
      <c r="BI35" s="1"/>
      <c r="BJ35" s="1"/>
      <c r="BK35" s="1"/>
      <c r="BL35" s="1"/>
      <c r="BM35" s="18"/>
    </row>
    <row r="36" s="13" customFormat="true" ht="51" hidden="false" customHeight="false" outlineLevel="0" collapsed="false">
      <c r="A36" s="19" t="n">
        <v>30</v>
      </c>
      <c r="B36" s="14" t="n">
        <v>8</v>
      </c>
      <c r="C36" s="14" t="s">
        <v>155</v>
      </c>
      <c r="D36" s="14" t="s">
        <v>18</v>
      </c>
      <c r="E36" s="14" t="str">
        <f aca="false">PROPER(D36)</f>
        <v>Bacău</v>
      </c>
      <c r="F36" s="14" t="s">
        <v>156</v>
      </c>
      <c r="G36" s="14" t="s">
        <v>20</v>
      </c>
      <c r="H36" s="14" t="str">
        <f aca="false">CONCATENATE(F36," ",G36)</f>
        <v>Școala Gimnazială „Dr. Alexandru Șafran" Bacău</v>
      </c>
      <c r="I36" s="14" t="s">
        <v>127</v>
      </c>
      <c r="J36" s="14" t="s">
        <v>127</v>
      </c>
      <c r="K36" s="14" t="s">
        <v>157</v>
      </c>
      <c r="L36" s="30" t="s">
        <v>158</v>
      </c>
      <c r="M36" s="14" t="s">
        <v>130</v>
      </c>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8"/>
    </row>
    <row r="37" s="13" customFormat="true" ht="51" hidden="false" customHeight="false" outlineLevel="0" collapsed="false">
      <c r="A37" s="19" t="n">
        <v>31</v>
      </c>
      <c r="B37" s="14" t="n">
        <v>9</v>
      </c>
      <c r="C37" s="14" t="s">
        <v>159</v>
      </c>
      <c r="D37" s="14" t="s">
        <v>18</v>
      </c>
      <c r="E37" s="14" t="str">
        <f aca="false">PROPER(D37)</f>
        <v>Bacău</v>
      </c>
      <c r="F37" s="14" t="s">
        <v>160</v>
      </c>
      <c r="G37" s="14" t="s">
        <v>20</v>
      </c>
      <c r="H37" s="14" t="str">
        <f aca="false">CONCATENATE(F37," ",G37)</f>
        <v>Școala Gimnazială „Alecu Russo”  Bacău</v>
      </c>
      <c r="I37" s="14" t="s">
        <v>127</v>
      </c>
      <c r="J37" s="14" t="s">
        <v>127</v>
      </c>
      <c r="K37" s="14" t="s">
        <v>161</v>
      </c>
      <c r="L37" s="30" t="s">
        <v>139</v>
      </c>
      <c r="M37" s="14" t="s">
        <v>130</v>
      </c>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8"/>
    </row>
    <row r="38" s="13" customFormat="true" ht="51" hidden="false" customHeight="false" outlineLevel="0" collapsed="false">
      <c r="A38" s="13" t="n">
        <v>32</v>
      </c>
      <c r="B38" s="14" t="n">
        <v>10</v>
      </c>
      <c r="C38" s="14" t="s">
        <v>162</v>
      </c>
      <c r="D38" s="14" t="s">
        <v>18</v>
      </c>
      <c r="E38" s="14" t="str">
        <f aca="false">PROPER(D38)</f>
        <v>Bacău</v>
      </c>
      <c r="F38" s="14" t="s">
        <v>163</v>
      </c>
      <c r="G38" s="14" t="s">
        <v>164</v>
      </c>
      <c r="H38" s="14" t="str">
        <f aca="false">CONCATENATE(F38," ",G38)</f>
        <v>Școala Gimnazială „Grigore Tabacaru” Satul Hemeiuș, comuna Hemeiuș</v>
      </c>
      <c r="I38" s="14" t="s">
        <v>165</v>
      </c>
      <c r="J38" s="14" t="s">
        <v>166</v>
      </c>
      <c r="K38" s="14" t="s">
        <v>167</v>
      </c>
      <c r="L38" s="30" t="s">
        <v>145</v>
      </c>
      <c r="M38" s="14" t="s">
        <v>130</v>
      </c>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
      <c r="BG38" s="1"/>
      <c r="BH38" s="1"/>
      <c r="BI38" s="1"/>
      <c r="BJ38" s="1"/>
      <c r="BK38" s="1"/>
      <c r="BL38" s="1"/>
      <c r="BM38" s="18"/>
    </row>
    <row r="39" s="13" customFormat="true" ht="12.75" hidden="false" customHeight="false" outlineLevel="0" collapsed="false">
      <c r="A39" s="19" t="n">
        <v>33</v>
      </c>
      <c r="B39" s="14" t="n">
        <v>11</v>
      </c>
      <c r="C39" s="14" t="s">
        <v>168</v>
      </c>
      <c r="D39" s="14" t="s">
        <v>18</v>
      </c>
      <c r="E39" s="14" t="str">
        <f aca="false">PROPER(D39)</f>
        <v>Bacău</v>
      </c>
      <c r="F39" s="14" t="s">
        <v>169</v>
      </c>
      <c r="G39" s="14" t="s">
        <v>20</v>
      </c>
      <c r="H39" s="14" t="str">
        <f aca="false">CONCATENATE(F39," ",G39)</f>
        <v>Grădinița „Roza Venerini”  Bacău</v>
      </c>
      <c r="I39" s="14" t="s">
        <v>165</v>
      </c>
      <c r="J39" s="14" t="s">
        <v>165</v>
      </c>
      <c r="K39" s="14" t="s">
        <v>170</v>
      </c>
      <c r="L39" s="30" t="s">
        <v>171</v>
      </c>
      <c r="M39" s="14" t="s">
        <v>130</v>
      </c>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8"/>
    </row>
    <row r="40" s="13" customFormat="true" ht="51" hidden="false" customHeight="false" outlineLevel="0" collapsed="false">
      <c r="A40" s="19" t="n">
        <v>34</v>
      </c>
      <c r="B40" s="14" t="n">
        <v>12</v>
      </c>
      <c r="C40" s="14" t="s">
        <v>172</v>
      </c>
      <c r="D40" s="14" t="s">
        <v>18</v>
      </c>
      <c r="E40" s="14" t="str">
        <f aca="false">PROPER(D40)</f>
        <v>Bacău</v>
      </c>
      <c r="F40" s="14" t="s">
        <v>173</v>
      </c>
      <c r="G40" s="14" t="s">
        <v>20</v>
      </c>
      <c r="H40" s="14" t="str">
        <f aca="false">CONCATENATE(F40," ",G40)</f>
        <v>Școala Gimnazială „Octavian Voicu”  Bacău</v>
      </c>
      <c r="I40" s="14" t="s">
        <v>127</v>
      </c>
      <c r="J40" s="14" t="s">
        <v>127</v>
      </c>
      <c r="K40" s="14" t="s">
        <v>174</v>
      </c>
      <c r="L40" s="30" t="s">
        <v>175</v>
      </c>
      <c r="M40" s="14" t="s">
        <v>130</v>
      </c>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8"/>
    </row>
    <row r="41" s="13" customFormat="true" ht="51" hidden="false" customHeight="false" outlineLevel="0" collapsed="false">
      <c r="A41" s="13" t="n">
        <v>35</v>
      </c>
      <c r="B41" s="14" t="n">
        <v>13</v>
      </c>
      <c r="C41" s="21" t="s">
        <v>176</v>
      </c>
      <c r="D41" s="14" t="s">
        <v>37</v>
      </c>
      <c r="E41" s="14" t="str">
        <f aca="false">PROPER(D41)</f>
        <v>Neamț</v>
      </c>
      <c r="F41" s="21" t="s">
        <v>177</v>
      </c>
      <c r="G41" s="21" t="s">
        <v>178</v>
      </c>
      <c r="H41" s="14" t="str">
        <f aca="false">CONCATENATE(F41," ",G41)</f>
        <v>Școala Gimnazială „Alexandru Podoleanu”  Comuna Podoleni</v>
      </c>
      <c r="I41" s="14" t="s">
        <v>127</v>
      </c>
      <c r="J41" s="14" t="s">
        <v>127</v>
      </c>
      <c r="K41" s="14" t="s">
        <v>179</v>
      </c>
      <c r="L41" s="30" t="s">
        <v>180</v>
      </c>
      <c r="M41" s="14" t="s">
        <v>130</v>
      </c>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7"/>
      <c r="BH41" s="17"/>
      <c r="BI41" s="17"/>
      <c r="BJ41" s="17"/>
      <c r="BK41" s="17"/>
      <c r="BL41" s="17"/>
      <c r="BM41" s="22"/>
      <c r="BN41" s="23"/>
      <c r="BO41" s="23"/>
      <c r="BP41" s="23"/>
      <c r="BQ41" s="23"/>
      <c r="BR41" s="23"/>
    </row>
    <row r="42" s="13" customFormat="true" ht="51" hidden="false" customHeight="false" outlineLevel="0" collapsed="false">
      <c r="A42" s="19" t="n">
        <v>36</v>
      </c>
      <c r="B42" s="14" t="n">
        <v>14</v>
      </c>
      <c r="C42" s="21" t="s">
        <v>181</v>
      </c>
      <c r="D42" s="14" t="s">
        <v>37</v>
      </c>
      <c r="E42" s="14" t="str">
        <f aca="false">PROPER(D42)</f>
        <v>Neamț</v>
      </c>
      <c r="F42" s="21" t="s">
        <v>182</v>
      </c>
      <c r="G42" s="21" t="s">
        <v>183</v>
      </c>
      <c r="H42" s="14" t="str">
        <f aca="false">CONCATENATE(F42," ",G42)</f>
        <v>Şcoala Gimnazială Nr.1 Comuna Făurei</v>
      </c>
      <c r="I42" s="14" t="s">
        <v>184</v>
      </c>
      <c r="J42" s="14" t="s">
        <v>185</v>
      </c>
      <c r="K42" s="14" t="s">
        <v>186</v>
      </c>
      <c r="L42" s="30" t="s">
        <v>187</v>
      </c>
      <c r="M42" s="14" t="s">
        <v>130</v>
      </c>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
      <c r="BG42" s="1"/>
      <c r="BH42" s="1"/>
      <c r="BI42" s="1"/>
      <c r="BJ42" s="1"/>
      <c r="BK42" s="1"/>
      <c r="BL42" s="1"/>
      <c r="BM42" s="18"/>
    </row>
    <row r="43" s="13" customFormat="true" ht="38.25" hidden="false" customHeight="false" outlineLevel="0" collapsed="false">
      <c r="A43" s="19" t="n">
        <v>37</v>
      </c>
      <c r="B43" s="14" t="n">
        <v>15</v>
      </c>
      <c r="C43" s="14" t="s">
        <v>188</v>
      </c>
      <c r="D43" s="14" t="s">
        <v>18</v>
      </c>
      <c r="E43" s="14" t="str">
        <f aca="false">PROPER(D43)</f>
        <v>Bacău</v>
      </c>
      <c r="F43" s="14" t="s">
        <v>189</v>
      </c>
      <c r="G43" s="14" t="s">
        <v>20</v>
      </c>
      <c r="H43" s="14" t="str">
        <f aca="false">CONCATENATE(F43," ",G43)</f>
        <v>Școala Gimnazială „Ion Creangă”  Bacău</v>
      </c>
      <c r="I43" s="14" t="s">
        <v>165</v>
      </c>
      <c r="J43" s="14" t="s">
        <v>166</v>
      </c>
      <c r="K43" s="14" t="s">
        <v>190</v>
      </c>
      <c r="L43" s="30" t="s">
        <v>191</v>
      </c>
      <c r="M43" s="14" t="s">
        <v>130</v>
      </c>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8"/>
    </row>
    <row r="44" s="13" customFormat="true" ht="51" hidden="false" customHeight="false" outlineLevel="0" collapsed="false">
      <c r="A44" s="13" t="n">
        <v>38</v>
      </c>
      <c r="B44" s="14" t="n">
        <v>16</v>
      </c>
      <c r="C44" s="14" t="s">
        <v>192</v>
      </c>
      <c r="D44" s="14" t="s">
        <v>18</v>
      </c>
      <c r="E44" s="14" t="str">
        <f aca="false">PROPER(D44)</f>
        <v>Bacău</v>
      </c>
      <c r="F44" s="14" t="s">
        <v>193</v>
      </c>
      <c r="G44" s="14" t="s">
        <v>20</v>
      </c>
      <c r="H44" s="14" t="str">
        <f aca="false">CONCATENATE(F44," ",G44)</f>
        <v>Școala Gimnazială „Alecu Russo” Bacău</v>
      </c>
      <c r="I44" s="14" t="s">
        <v>127</v>
      </c>
      <c r="J44" s="14" t="s">
        <v>127</v>
      </c>
      <c r="K44" s="14" t="s">
        <v>194</v>
      </c>
      <c r="L44" s="30" t="s">
        <v>134</v>
      </c>
      <c r="M44" s="14" t="s">
        <v>130</v>
      </c>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8"/>
    </row>
    <row r="45" s="13" customFormat="true" ht="51" hidden="false" customHeight="false" outlineLevel="0" collapsed="false">
      <c r="A45" s="19" t="n">
        <v>39</v>
      </c>
      <c r="B45" s="14" t="n">
        <v>17</v>
      </c>
      <c r="C45" s="14" t="s">
        <v>195</v>
      </c>
      <c r="D45" s="14" t="s">
        <v>18</v>
      </c>
      <c r="E45" s="14" t="str">
        <f aca="false">PROPER(D45)</f>
        <v>Bacău</v>
      </c>
      <c r="F45" s="14" t="s">
        <v>120</v>
      </c>
      <c r="G45" s="14" t="s">
        <v>196</v>
      </c>
      <c r="H45" s="14" t="str">
        <f aca="false">CONCATENATE(F45," ",G45)</f>
        <v>Școala Gimnazială Nr. 1  Onești</v>
      </c>
      <c r="I45" s="14" t="s">
        <v>127</v>
      </c>
      <c r="J45" s="14" t="s">
        <v>127</v>
      </c>
      <c r="K45" s="14" t="s">
        <v>197</v>
      </c>
      <c r="L45" s="30" t="s">
        <v>139</v>
      </c>
      <c r="M45" s="14" t="s">
        <v>130</v>
      </c>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8"/>
    </row>
    <row r="46" s="13" customFormat="true" ht="51" hidden="false" customHeight="false" outlineLevel="0" collapsed="false">
      <c r="A46" s="19" t="n">
        <v>40</v>
      </c>
      <c r="B46" s="14" t="n">
        <v>18</v>
      </c>
      <c r="C46" s="14" t="s">
        <v>198</v>
      </c>
      <c r="D46" s="14" t="s">
        <v>18</v>
      </c>
      <c r="E46" s="14" t="str">
        <f aca="false">PROPER(D46)</f>
        <v>Bacău</v>
      </c>
      <c r="F46" s="14" t="s">
        <v>199</v>
      </c>
      <c r="G46" s="14" t="s">
        <v>20</v>
      </c>
      <c r="H46" s="14" t="str">
        <f aca="false">CONCATENATE(F46," ",G46)</f>
        <v>Școala Gimnazială „George Bacovia”  Bacău</v>
      </c>
      <c r="I46" s="14" t="s">
        <v>127</v>
      </c>
      <c r="J46" s="14" t="s">
        <v>127</v>
      </c>
      <c r="K46" s="14" t="s">
        <v>200</v>
      </c>
      <c r="L46" s="30" t="s">
        <v>134</v>
      </c>
      <c r="M46" s="14" t="s">
        <v>130</v>
      </c>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8"/>
    </row>
    <row r="47" s="13" customFormat="true" ht="51" hidden="false" customHeight="false" outlineLevel="0" collapsed="false">
      <c r="A47" s="19" t="n">
        <v>41</v>
      </c>
      <c r="B47" s="14" t="n">
        <v>19</v>
      </c>
      <c r="C47" s="14" t="s">
        <v>201</v>
      </c>
      <c r="D47" s="14" t="s">
        <v>18</v>
      </c>
      <c r="E47" s="14" t="str">
        <f aca="false">PROPER(D47)</f>
        <v>Bacău</v>
      </c>
      <c r="F47" s="14" t="s">
        <v>202</v>
      </c>
      <c r="G47" s="14" t="s">
        <v>20</v>
      </c>
      <c r="H47" s="14" t="str">
        <f aca="false">CONCATENATE(F47," ",G47)</f>
        <v>Școala Gimnazială „Liivu Rebreanu”  Bacău</v>
      </c>
      <c r="I47" s="14" t="s">
        <v>127</v>
      </c>
      <c r="J47" s="14" t="s">
        <v>127</v>
      </c>
      <c r="K47" s="14" t="s">
        <v>179</v>
      </c>
      <c r="L47" s="30" t="s">
        <v>139</v>
      </c>
      <c r="M47" s="14" t="s">
        <v>130</v>
      </c>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8"/>
    </row>
    <row r="48" s="13" customFormat="true" ht="51" hidden="false" customHeight="false" outlineLevel="0" collapsed="false">
      <c r="A48" s="19" t="n">
        <v>42</v>
      </c>
      <c r="B48" s="14" t="n">
        <v>20</v>
      </c>
      <c r="C48" s="14" t="s">
        <v>203</v>
      </c>
      <c r="D48" s="14" t="s">
        <v>18</v>
      </c>
      <c r="E48" s="14" t="str">
        <f aca="false">PROPER(D48)</f>
        <v>Bacău</v>
      </c>
      <c r="F48" s="14" t="s">
        <v>204</v>
      </c>
      <c r="G48" s="14" t="s">
        <v>20</v>
      </c>
      <c r="H48" s="14" t="str">
        <f aca="false">CONCATENATE(F48," ",G48)</f>
        <v>Școala Gimnazială „Mihail Sadoveanu” Bacău</v>
      </c>
      <c r="I48" s="14" t="s">
        <v>127</v>
      </c>
      <c r="J48" s="14" t="s">
        <v>127</v>
      </c>
      <c r="K48" s="14" t="s">
        <v>205</v>
      </c>
      <c r="L48" s="30" t="s">
        <v>191</v>
      </c>
      <c r="M48" s="14" t="s">
        <v>130</v>
      </c>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7"/>
      <c r="BG48" s="1"/>
      <c r="BH48" s="1"/>
      <c r="BI48" s="1"/>
      <c r="BJ48" s="1"/>
      <c r="BK48" s="1"/>
      <c r="BL48" s="1"/>
      <c r="BM48" s="18"/>
    </row>
    <row r="49" s="13" customFormat="true" ht="51" hidden="false" customHeight="false" outlineLevel="0" collapsed="false">
      <c r="A49" s="19" t="n">
        <v>43</v>
      </c>
      <c r="B49" s="14" t="n">
        <v>21</v>
      </c>
      <c r="C49" s="14" t="s">
        <v>206</v>
      </c>
      <c r="D49" s="14" t="s">
        <v>18</v>
      </c>
      <c r="E49" s="14" t="str">
        <f aca="false">PROPER(D49)</f>
        <v>Bacău</v>
      </c>
      <c r="F49" s="14" t="s">
        <v>207</v>
      </c>
      <c r="G49" s="14" t="s">
        <v>208</v>
      </c>
      <c r="H49" s="14" t="str">
        <f aca="false">CONCATENATE(F49," ",G49)</f>
        <v>Școala Gimnazială „Vasile Pârvan”  Satul Huruiești, comuna Huruiești</v>
      </c>
      <c r="I49" s="14" t="s">
        <v>127</v>
      </c>
      <c r="J49" s="14" t="s">
        <v>127</v>
      </c>
      <c r="K49" s="14" t="s">
        <v>209</v>
      </c>
      <c r="L49" s="30" t="s">
        <v>210</v>
      </c>
      <c r="M49" s="14" t="s">
        <v>130</v>
      </c>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8"/>
    </row>
    <row r="50" s="13" customFormat="true" ht="51" hidden="false" customHeight="false" outlineLevel="0" collapsed="false">
      <c r="A50" s="19" t="n">
        <v>44</v>
      </c>
      <c r="B50" s="14" t="n">
        <v>22</v>
      </c>
      <c r="C50" s="14" t="s">
        <v>211</v>
      </c>
      <c r="D50" s="14" t="s">
        <v>18</v>
      </c>
      <c r="E50" s="14" t="str">
        <f aca="false">PROPER(D50)</f>
        <v>Bacău</v>
      </c>
      <c r="F50" s="14" t="s">
        <v>212</v>
      </c>
      <c r="G50" s="14" t="s">
        <v>20</v>
      </c>
      <c r="H50" s="14" t="str">
        <f aca="false">CONCATENATE(F50," ",G50)</f>
        <v>Liceul Tehnologic „Dumitru Mangeron” Bacău</v>
      </c>
      <c r="I50" s="14" t="s">
        <v>127</v>
      </c>
      <c r="J50" s="14" t="s">
        <v>127</v>
      </c>
      <c r="K50" s="14" t="s">
        <v>213</v>
      </c>
      <c r="L50" s="30" t="s">
        <v>210</v>
      </c>
      <c r="M50" s="14" t="s">
        <v>130</v>
      </c>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8"/>
    </row>
    <row r="51" s="13" customFormat="true" ht="51" hidden="false" customHeight="false" outlineLevel="0" collapsed="false">
      <c r="A51" s="19" t="n">
        <v>45</v>
      </c>
      <c r="B51" s="14" t="n">
        <v>23</v>
      </c>
      <c r="C51" s="14" t="s">
        <v>214</v>
      </c>
      <c r="D51" s="14" t="s">
        <v>18</v>
      </c>
      <c r="E51" s="14" t="str">
        <f aca="false">PROPER(D51)</f>
        <v>Bacău</v>
      </c>
      <c r="F51" s="14" t="s">
        <v>88</v>
      </c>
      <c r="G51" s="14" t="s">
        <v>215</v>
      </c>
      <c r="H51" s="14" t="str">
        <f aca="false">CONCATENATE(F51," ",G51)</f>
        <v>Școala Gimnazială  Satul Călugăreni, comuna Dămienești</v>
      </c>
      <c r="I51" s="14" t="s">
        <v>165</v>
      </c>
      <c r="J51" s="14" t="s">
        <v>166</v>
      </c>
      <c r="K51" s="14" t="s">
        <v>216</v>
      </c>
      <c r="L51" s="30" t="s">
        <v>217</v>
      </c>
      <c r="M51" s="14" t="s">
        <v>130</v>
      </c>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
      <c r="BG51" s="1"/>
      <c r="BH51" s="1"/>
      <c r="BI51" s="1"/>
      <c r="BJ51" s="1"/>
      <c r="BK51" s="1"/>
      <c r="BL51" s="1"/>
      <c r="BM51" s="18"/>
    </row>
    <row r="52" s="13" customFormat="true" ht="51" hidden="false" customHeight="false" outlineLevel="0" collapsed="false">
      <c r="A52" s="19" t="n">
        <v>46</v>
      </c>
      <c r="B52" s="14" t="n">
        <v>24</v>
      </c>
      <c r="C52" s="29" t="s">
        <v>218</v>
      </c>
      <c r="D52" s="14" t="s">
        <v>18</v>
      </c>
      <c r="E52" s="14" t="str">
        <f aca="false">PROPER(D52)</f>
        <v>Bacău</v>
      </c>
      <c r="F52" s="14" t="s">
        <v>219</v>
      </c>
      <c r="G52" s="14" t="s">
        <v>196</v>
      </c>
      <c r="H52" s="14" t="str">
        <f aca="false">CONCATENATE(F52," ",G52)</f>
        <v>Liceul cu Program Sportiv „Nadia Comăneci” Onești</v>
      </c>
      <c r="I52" s="14" t="s">
        <v>127</v>
      </c>
      <c r="J52" s="14" t="s">
        <v>127</v>
      </c>
      <c r="K52" s="14" t="s">
        <v>142</v>
      </c>
      <c r="L52" s="30" t="s">
        <v>158</v>
      </c>
      <c r="M52" s="14" t="s">
        <v>130</v>
      </c>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7"/>
      <c r="BH52" s="17"/>
      <c r="BI52" s="17"/>
      <c r="BJ52" s="17"/>
      <c r="BK52" s="17"/>
      <c r="BL52" s="17"/>
      <c r="BM52" s="22"/>
      <c r="BN52" s="23"/>
      <c r="BO52" s="23"/>
      <c r="BP52" s="23"/>
      <c r="BQ52" s="23"/>
      <c r="BR52" s="23"/>
    </row>
    <row r="53" s="13" customFormat="true" ht="51" hidden="false" customHeight="false" outlineLevel="0" collapsed="false">
      <c r="A53" s="19" t="n">
        <v>47</v>
      </c>
      <c r="B53" s="14" t="n">
        <v>25</v>
      </c>
      <c r="C53" s="14" t="s">
        <v>220</v>
      </c>
      <c r="D53" s="14" t="s">
        <v>18</v>
      </c>
      <c r="E53" s="14" t="str">
        <f aca="false">PROPER(D53)</f>
        <v>Bacău</v>
      </c>
      <c r="F53" s="14" t="s">
        <v>160</v>
      </c>
      <c r="G53" s="14" t="s">
        <v>20</v>
      </c>
      <c r="H53" s="14" t="str">
        <f aca="false">CONCATENATE(F53," ",G53)</f>
        <v>Școala Gimnazială „Alecu Russo”  Bacău</v>
      </c>
      <c r="I53" s="14" t="s">
        <v>127</v>
      </c>
      <c r="J53" s="14" t="s">
        <v>127</v>
      </c>
      <c r="K53" s="14" t="s">
        <v>221</v>
      </c>
      <c r="L53" s="30" t="s">
        <v>24</v>
      </c>
      <c r="M53" s="14" t="s">
        <v>130</v>
      </c>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8"/>
    </row>
    <row r="54" s="13" customFormat="true" ht="51" hidden="false" customHeight="false" outlineLevel="0" collapsed="false">
      <c r="A54" s="19" t="n">
        <v>48</v>
      </c>
      <c r="B54" s="14" t="n">
        <v>26</v>
      </c>
      <c r="C54" s="14" t="s">
        <v>222</v>
      </c>
      <c r="D54" s="14" t="s">
        <v>18</v>
      </c>
      <c r="E54" s="14" t="str">
        <f aca="false">PROPER(D54)</f>
        <v>Bacău</v>
      </c>
      <c r="F54" s="14" t="s">
        <v>132</v>
      </c>
      <c r="G54" s="14" t="s">
        <v>20</v>
      </c>
      <c r="H54" s="14" t="str">
        <f aca="false">CONCATENATE(F54," ",G54)</f>
        <v>Colegiul Național Pedagogic „Ștefan cel Mare”  Bacău</v>
      </c>
      <c r="I54" s="14" t="s">
        <v>127</v>
      </c>
      <c r="J54" s="14" t="s">
        <v>127</v>
      </c>
      <c r="K54" s="14" t="s">
        <v>157</v>
      </c>
      <c r="L54" s="32" t="s">
        <v>134</v>
      </c>
      <c r="M54" s="14" t="s">
        <v>130</v>
      </c>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8"/>
    </row>
    <row r="55" s="13" customFormat="true" ht="51" hidden="false" customHeight="false" outlineLevel="0" collapsed="false">
      <c r="A55" s="19" t="n">
        <v>49</v>
      </c>
      <c r="B55" s="14" t="n">
        <v>27</v>
      </c>
      <c r="C55" s="14" t="s">
        <v>223</v>
      </c>
      <c r="D55" s="14" t="s">
        <v>18</v>
      </c>
      <c r="E55" s="14" t="str">
        <f aca="false">PROPER(D55)</f>
        <v>Bacău</v>
      </c>
      <c r="F55" s="14" t="s">
        <v>141</v>
      </c>
      <c r="G55" s="14" t="s">
        <v>20</v>
      </c>
      <c r="H55" s="14" t="str">
        <f aca="false">CONCATENATE(F55," ",G55)</f>
        <v>Școala Gimnazială „Mihai Drăgan”  Bacău</v>
      </c>
      <c r="I55" s="14" t="s">
        <v>127</v>
      </c>
      <c r="J55" s="14" t="s">
        <v>127</v>
      </c>
      <c r="K55" s="14" t="s">
        <v>224</v>
      </c>
      <c r="L55" s="33" t="s">
        <v>191</v>
      </c>
      <c r="M55" s="14" t="s">
        <v>130</v>
      </c>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
      <c r="BG55" s="17"/>
      <c r="BH55" s="17"/>
      <c r="BI55" s="17"/>
      <c r="BJ55" s="17"/>
      <c r="BK55" s="17"/>
      <c r="BL55" s="17"/>
      <c r="BM55" s="22"/>
      <c r="BN55" s="23"/>
      <c r="BO55" s="23"/>
      <c r="BP55" s="23"/>
      <c r="BQ55" s="23"/>
      <c r="BR55" s="23"/>
    </row>
    <row r="56" s="13" customFormat="true" ht="25.5" hidden="false" customHeight="false" outlineLevel="0" collapsed="false">
      <c r="A56" s="19" t="n">
        <v>50</v>
      </c>
      <c r="B56" s="14" t="n">
        <v>28</v>
      </c>
      <c r="C56" s="29" t="s">
        <v>225</v>
      </c>
      <c r="D56" s="14" t="s">
        <v>18</v>
      </c>
      <c r="E56" s="14" t="str">
        <f aca="false">PROPER(D56)</f>
        <v>Bacău</v>
      </c>
      <c r="F56" s="14" t="s">
        <v>226</v>
      </c>
      <c r="G56" s="14" t="s">
        <v>227</v>
      </c>
      <c r="H56" s="14" t="str">
        <f aca="false">CONCATENATE(F56," ",G56)</f>
        <v>Școala Gimnazială „Ștefan Cel Mare” Buhuși</v>
      </c>
      <c r="I56" s="14" t="s">
        <v>165</v>
      </c>
      <c r="J56" s="14" t="s">
        <v>166</v>
      </c>
      <c r="K56" s="14" t="s">
        <v>228</v>
      </c>
      <c r="L56" s="33" t="s">
        <v>229</v>
      </c>
      <c r="M56" s="14" t="s">
        <v>130</v>
      </c>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8"/>
    </row>
    <row r="57" s="13" customFormat="true" ht="51" hidden="false" customHeight="false" outlineLevel="0" collapsed="false">
      <c r="A57" s="19" t="n">
        <v>51</v>
      </c>
      <c r="B57" s="14" t="n">
        <v>29</v>
      </c>
      <c r="C57" s="14" t="s">
        <v>230</v>
      </c>
      <c r="D57" s="14" t="s">
        <v>18</v>
      </c>
      <c r="E57" s="14" t="str">
        <f aca="false">PROPER(D57)</f>
        <v>Bacău</v>
      </c>
      <c r="F57" s="14" t="s">
        <v>231</v>
      </c>
      <c r="G57" s="14" t="s">
        <v>20</v>
      </c>
      <c r="H57" s="14" t="str">
        <f aca="false">CONCATENATE(F57," ",G57)</f>
        <v>Grădinița cu Program Prelungit „Magic English" Bacău</v>
      </c>
      <c r="I57" s="14" t="s">
        <v>127</v>
      </c>
      <c r="J57" s="14" t="s">
        <v>127</v>
      </c>
      <c r="K57" s="14" t="s">
        <v>232</v>
      </c>
      <c r="L57" s="33" t="s">
        <v>233</v>
      </c>
      <c r="M57" s="14" t="s">
        <v>130</v>
      </c>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7"/>
      <c r="BH57" s="17"/>
      <c r="BI57" s="17"/>
      <c r="BJ57" s="17"/>
      <c r="BK57" s="17"/>
      <c r="BL57" s="17"/>
      <c r="BM57" s="22"/>
      <c r="BN57" s="23"/>
      <c r="BO57" s="23"/>
      <c r="BP57" s="23"/>
      <c r="BQ57" s="23"/>
      <c r="BR57" s="23"/>
    </row>
    <row r="58" s="13" customFormat="true" ht="51.75" hidden="false" customHeight="false" outlineLevel="0" collapsed="false">
      <c r="A58" s="19" t="n">
        <v>52</v>
      </c>
      <c r="B58" s="14" t="n">
        <v>30</v>
      </c>
      <c r="C58" s="26" t="s">
        <v>234</v>
      </c>
      <c r="D58" s="14" t="s">
        <v>18</v>
      </c>
      <c r="E58" s="14" t="str">
        <f aca="false">PROPER(D58)</f>
        <v>Bacău</v>
      </c>
      <c r="F58" s="14" t="s">
        <v>141</v>
      </c>
      <c r="G58" s="14" t="s">
        <v>20</v>
      </c>
      <c r="H58" s="14" t="str">
        <f aca="false">CONCATENATE(F58," ",G58)</f>
        <v>Școala Gimnazială „Mihai Drăgan”  Bacău</v>
      </c>
      <c r="I58" s="14" t="s">
        <v>127</v>
      </c>
      <c r="J58" s="14" t="s">
        <v>127</v>
      </c>
      <c r="K58" s="14" t="s">
        <v>235</v>
      </c>
      <c r="L58" s="30" t="s">
        <v>217</v>
      </c>
      <c r="M58" s="14" t="s">
        <v>130</v>
      </c>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7"/>
      <c r="BH58" s="17"/>
      <c r="BI58" s="17"/>
      <c r="BJ58" s="17"/>
      <c r="BK58" s="17"/>
      <c r="BL58" s="17"/>
      <c r="BM58" s="22"/>
      <c r="BN58" s="23"/>
      <c r="BO58" s="23"/>
      <c r="BP58" s="23"/>
      <c r="BQ58" s="23"/>
      <c r="BR58" s="23"/>
    </row>
    <row r="59" s="13" customFormat="true" ht="38.25" hidden="false" customHeight="false" outlineLevel="0" collapsed="false">
      <c r="A59" s="19" t="n">
        <v>53</v>
      </c>
      <c r="B59" s="34" t="n">
        <v>1</v>
      </c>
      <c r="C59" s="29" t="s">
        <v>236</v>
      </c>
      <c r="D59" s="14" t="s">
        <v>18</v>
      </c>
      <c r="E59" s="14" t="str">
        <f aca="false">PROPER(D59)</f>
        <v>Bacău</v>
      </c>
      <c r="F59" s="14" t="s">
        <v>88</v>
      </c>
      <c r="G59" s="14" t="s">
        <v>237</v>
      </c>
      <c r="H59" s="14" t="str">
        <f aca="false">CONCATENATE(F59," ",G59)</f>
        <v>Școala Gimnazială  Helegiu</v>
      </c>
      <c r="I59" s="14" t="s">
        <v>21</v>
      </c>
      <c r="J59" s="14" t="s">
        <v>238</v>
      </c>
      <c r="K59" s="14" t="s">
        <v>239</v>
      </c>
      <c r="L59" s="35" t="s">
        <v>240</v>
      </c>
      <c r="M59" s="14" t="s">
        <v>241</v>
      </c>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8"/>
    </row>
    <row r="60" s="13" customFormat="true" ht="38.25" hidden="false" customHeight="false" outlineLevel="0" collapsed="false">
      <c r="A60" s="19" t="n">
        <v>54</v>
      </c>
      <c r="B60" s="14" t="n">
        <v>2</v>
      </c>
      <c r="C60" s="14" t="s">
        <v>242</v>
      </c>
      <c r="D60" s="14" t="s">
        <v>18</v>
      </c>
      <c r="E60" s="14" t="str">
        <f aca="false">PROPER(D60)</f>
        <v>Bacău</v>
      </c>
      <c r="F60" s="14" t="s">
        <v>120</v>
      </c>
      <c r="G60" s="14" t="s">
        <v>243</v>
      </c>
      <c r="H60" s="14" t="str">
        <f aca="false">CONCATENATE(F60," ",G60)</f>
        <v>Școala Gimnazială Nr. 1  Satul Oituz, comuna Oituz</v>
      </c>
      <c r="I60" s="14" t="s">
        <v>21</v>
      </c>
      <c r="J60" s="14" t="s">
        <v>238</v>
      </c>
      <c r="K60" s="36" t="s">
        <v>244</v>
      </c>
      <c r="L60" s="35" t="s">
        <v>240</v>
      </c>
      <c r="M60" s="14" t="s">
        <v>241</v>
      </c>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8"/>
    </row>
    <row r="61" s="13" customFormat="true" ht="38.25" hidden="false" customHeight="false" outlineLevel="0" collapsed="false">
      <c r="A61" s="19" t="n">
        <v>55</v>
      </c>
      <c r="B61" s="14" t="n">
        <v>3</v>
      </c>
      <c r="C61" s="21" t="s">
        <v>245</v>
      </c>
      <c r="D61" s="14" t="s">
        <v>37</v>
      </c>
      <c r="E61" s="14" t="str">
        <f aca="false">PROPER(D61)</f>
        <v>Neamț</v>
      </c>
      <c r="F61" s="21" t="s">
        <v>246</v>
      </c>
      <c r="G61" s="21" t="s">
        <v>97</v>
      </c>
      <c r="H61" s="14" t="str">
        <f aca="false">CONCATENATE(F61," ",G61)</f>
        <v>Școala Gimnazială Nr. 11  Piatra Neamț</v>
      </c>
      <c r="I61" s="14" t="s">
        <v>21</v>
      </c>
      <c r="J61" s="14" t="s">
        <v>238</v>
      </c>
      <c r="K61" s="14" t="s">
        <v>247</v>
      </c>
      <c r="L61" s="37" t="s">
        <v>248</v>
      </c>
      <c r="M61" s="14" t="s">
        <v>241</v>
      </c>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7"/>
      <c r="BH61" s="17"/>
      <c r="BI61" s="17"/>
      <c r="BJ61" s="17"/>
      <c r="BK61" s="17"/>
      <c r="BL61" s="17"/>
      <c r="BM61" s="22"/>
      <c r="BN61" s="23"/>
      <c r="BO61" s="23"/>
      <c r="BP61" s="23"/>
      <c r="BQ61" s="23"/>
      <c r="BR61" s="23"/>
    </row>
    <row r="62" s="13" customFormat="true" ht="51" hidden="false" customHeight="false" outlineLevel="0" collapsed="false">
      <c r="A62" s="19" t="n">
        <v>56</v>
      </c>
      <c r="B62" s="14" t="n">
        <v>4</v>
      </c>
      <c r="C62" s="29" t="s">
        <v>249</v>
      </c>
      <c r="D62" s="14" t="s">
        <v>18</v>
      </c>
      <c r="E62" s="14" t="str">
        <f aca="false">PROPER(D62)</f>
        <v>Bacău</v>
      </c>
      <c r="F62" s="14" t="s">
        <v>120</v>
      </c>
      <c r="G62" s="14" t="s">
        <v>196</v>
      </c>
      <c r="H62" s="14" t="str">
        <f aca="false">CONCATENATE(F62," ",G62)</f>
        <v>Școala Gimnazială Nr. 1  Onești</v>
      </c>
      <c r="I62" s="14" t="s">
        <v>21</v>
      </c>
      <c r="J62" s="14" t="s">
        <v>238</v>
      </c>
      <c r="K62" s="14" t="s">
        <v>250</v>
      </c>
      <c r="L62" s="35" t="s">
        <v>240</v>
      </c>
      <c r="M62" s="14" t="s">
        <v>241</v>
      </c>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8"/>
    </row>
    <row r="63" s="13" customFormat="true" ht="38.25" hidden="false" customHeight="false" outlineLevel="0" collapsed="false">
      <c r="A63" s="19" t="n">
        <v>57</v>
      </c>
      <c r="B63" s="14" t="n">
        <v>5</v>
      </c>
      <c r="C63" s="13" t="s">
        <v>251</v>
      </c>
      <c r="D63" s="14" t="s">
        <v>55</v>
      </c>
      <c r="E63" s="14" t="str">
        <f aca="false">PROPER(D63)</f>
        <v>Vrancea</v>
      </c>
      <c r="F63" s="14" t="s">
        <v>43</v>
      </c>
      <c r="G63" s="14" t="s">
        <v>252</v>
      </c>
      <c r="H63" s="14" t="str">
        <f aca="false">CONCATENATE(F63," ",G63)</f>
        <v>Școala Gimnazială Comuna Golești</v>
      </c>
      <c r="I63" s="14" t="s">
        <v>21</v>
      </c>
      <c r="J63" s="14" t="s">
        <v>238</v>
      </c>
      <c r="K63" s="14" t="s">
        <v>253</v>
      </c>
      <c r="L63" s="37" t="s">
        <v>254</v>
      </c>
      <c r="M63" s="14" t="s">
        <v>241</v>
      </c>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8"/>
    </row>
    <row r="64" s="13" customFormat="true" ht="51" hidden="false" customHeight="false" outlineLevel="0" collapsed="false">
      <c r="A64" s="19" t="n">
        <v>58</v>
      </c>
      <c r="B64" s="14" t="n">
        <v>6</v>
      </c>
      <c r="C64" s="14" t="s">
        <v>255</v>
      </c>
      <c r="D64" s="14" t="s">
        <v>18</v>
      </c>
      <c r="E64" s="14" t="str">
        <f aca="false">PROPER(D64)</f>
        <v>Bacău</v>
      </c>
      <c r="F64" s="14" t="s">
        <v>120</v>
      </c>
      <c r="G64" s="14" t="s">
        <v>256</v>
      </c>
      <c r="H64" s="14" t="str">
        <f aca="false">CONCATENATE(F64," ",G64)</f>
        <v>Școala Gimnazială Nr. 1  Satul Valea Seacă, comuna Valea Seacă</v>
      </c>
      <c r="I64" s="14" t="s">
        <v>21</v>
      </c>
      <c r="J64" s="14" t="s">
        <v>238</v>
      </c>
      <c r="K64" s="14" t="s">
        <v>257</v>
      </c>
      <c r="L64" s="37" t="s">
        <v>258</v>
      </c>
      <c r="M64" s="14" t="s">
        <v>241</v>
      </c>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8"/>
    </row>
    <row r="65" s="13" customFormat="true" ht="51" hidden="false" customHeight="false" outlineLevel="0" collapsed="false">
      <c r="A65" s="19" t="n">
        <v>59</v>
      </c>
      <c r="B65" s="14" t="n">
        <v>7</v>
      </c>
      <c r="C65" s="21" t="s">
        <v>259</v>
      </c>
      <c r="D65" s="14" t="s">
        <v>37</v>
      </c>
      <c r="E65" s="14" t="str">
        <f aca="false">PROPER(D65)</f>
        <v>Neamț</v>
      </c>
      <c r="F65" s="38" t="s">
        <v>260</v>
      </c>
      <c r="G65" s="21" t="s">
        <v>97</v>
      </c>
      <c r="H65" s="14" t="str">
        <f aca="false">CONCATENATE(F65," ",G65)</f>
        <v>Colegiul Național „Calistrat Hogaș”   Piatra Neamț</v>
      </c>
      <c r="I65" s="14" t="s">
        <v>21</v>
      </c>
      <c r="J65" s="14" t="s">
        <v>238</v>
      </c>
      <c r="K65" s="14" t="s">
        <v>261</v>
      </c>
      <c r="L65" s="30" t="s">
        <v>262</v>
      </c>
      <c r="M65" s="14" t="s">
        <v>241</v>
      </c>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7"/>
      <c r="BH65" s="17"/>
      <c r="BI65" s="17"/>
      <c r="BJ65" s="17"/>
      <c r="BK65" s="17"/>
      <c r="BL65" s="17"/>
      <c r="BM65" s="22"/>
      <c r="BN65" s="23"/>
      <c r="BO65" s="23"/>
      <c r="BP65" s="23"/>
      <c r="BQ65" s="23"/>
      <c r="BR65" s="23"/>
    </row>
    <row r="66" s="13" customFormat="true" ht="38.25" hidden="false" customHeight="false" outlineLevel="0" collapsed="false">
      <c r="A66" s="19" t="n">
        <v>60</v>
      </c>
      <c r="B66" s="14" t="n">
        <v>8</v>
      </c>
      <c r="C66" s="14" t="s">
        <v>263</v>
      </c>
      <c r="D66" s="14" t="s">
        <v>18</v>
      </c>
      <c r="E66" s="14" t="str">
        <f aca="false">PROPER(D66)</f>
        <v>Bacău</v>
      </c>
      <c r="F66" s="14" t="s">
        <v>264</v>
      </c>
      <c r="G66" s="14" t="s">
        <v>265</v>
      </c>
      <c r="H66" s="14" t="str">
        <f aca="false">CONCATENATE(F66," ",G66)</f>
        <v>Școala Gimnazială Nr. 2  Dărmănești</v>
      </c>
      <c r="I66" s="14" t="s">
        <v>21</v>
      </c>
      <c r="J66" s="14" t="s">
        <v>238</v>
      </c>
      <c r="K66" s="14" t="s">
        <v>266</v>
      </c>
      <c r="L66" s="37" t="s">
        <v>267</v>
      </c>
      <c r="M66" s="14" t="s">
        <v>241</v>
      </c>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7"/>
      <c r="BG66" s="1"/>
      <c r="BH66" s="1"/>
      <c r="BI66" s="1"/>
      <c r="BJ66" s="1"/>
      <c r="BK66" s="1"/>
      <c r="BL66" s="1"/>
      <c r="BM66" s="18"/>
    </row>
    <row r="67" s="13" customFormat="true" ht="38.25" hidden="false" customHeight="false" outlineLevel="0" collapsed="false">
      <c r="A67" s="19" t="n">
        <v>61</v>
      </c>
      <c r="B67" s="14" t="n">
        <v>9</v>
      </c>
      <c r="C67" s="14" t="s">
        <v>268</v>
      </c>
      <c r="D67" s="14" t="s">
        <v>18</v>
      </c>
      <c r="E67" s="14" t="str">
        <f aca="false">PROPER(D67)</f>
        <v>Bacău</v>
      </c>
      <c r="F67" s="14" t="s">
        <v>269</v>
      </c>
      <c r="G67" s="14" t="s">
        <v>270</v>
      </c>
      <c r="H67" s="14" t="str">
        <f aca="false">CONCATENATE(F67," ",G67)</f>
        <v>Școala Gimnazială Nr. 1  Onești</v>
      </c>
      <c r="I67" s="14" t="s">
        <v>21</v>
      </c>
      <c r="J67" s="14" t="s">
        <v>238</v>
      </c>
      <c r="K67" s="14" t="s">
        <v>271</v>
      </c>
      <c r="L67" s="37" t="s">
        <v>248</v>
      </c>
      <c r="M67" s="14" t="s">
        <v>241</v>
      </c>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7"/>
      <c r="BG67" s="1"/>
      <c r="BH67" s="1"/>
      <c r="BI67" s="1"/>
      <c r="BJ67" s="1"/>
      <c r="BK67" s="1"/>
      <c r="BL67" s="1"/>
      <c r="BM67" s="18"/>
    </row>
    <row r="68" s="13" customFormat="true" ht="38.25" hidden="false" customHeight="false" outlineLevel="0" collapsed="false">
      <c r="A68" s="19" t="n">
        <v>62</v>
      </c>
      <c r="B68" s="14" t="n">
        <v>10</v>
      </c>
      <c r="C68" s="21" t="s">
        <v>272</v>
      </c>
      <c r="D68" s="14" t="s">
        <v>37</v>
      </c>
      <c r="E68" s="14" t="str">
        <f aca="false">PROPER(D68)</f>
        <v>Neamț</v>
      </c>
      <c r="F68" s="21" t="s">
        <v>273</v>
      </c>
      <c r="G68" s="21" t="s">
        <v>97</v>
      </c>
      <c r="H68" s="14" t="str">
        <f aca="false">CONCATENATE(F68," ",G68)</f>
        <v>Liceul Teologic Ortodox „Sfinții Împărați Constantin și Elena”  Piatra Neamț</v>
      </c>
      <c r="I68" s="14" t="s">
        <v>21</v>
      </c>
      <c r="J68" s="14" t="s">
        <v>238</v>
      </c>
      <c r="K68" s="14" t="s">
        <v>274</v>
      </c>
      <c r="L68" s="37" t="s">
        <v>248</v>
      </c>
      <c r="M68" s="14" t="s">
        <v>241</v>
      </c>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7"/>
      <c r="BH68" s="17"/>
      <c r="BI68" s="17"/>
      <c r="BJ68" s="17"/>
      <c r="BK68" s="17"/>
      <c r="BL68" s="17"/>
      <c r="BM68" s="22"/>
      <c r="BN68" s="23"/>
      <c r="BO68" s="23"/>
      <c r="BP68" s="23"/>
      <c r="BQ68" s="23"/>
      <c r="BR68" s="23"/>
    </row>
    <row r="69" s="13" customFormat="true" ht="25.5" hidden="false" customHeight="false" outlineLevel="0" collapsed="false">
      <c r="A69" s="19" t="n">
        <v>63</v>
      </c>
      <c r="B69" s="14" t="n">
        <v>11</v>
      </c>
      <c r="C69" s="29" t="s">
        <v>275</v>
      </c>
      <c r="D69" s="14" t="s">
        <v>18</v>
      </c>
      <c r="E69" s="14" t="str">
        <f aca="false">PROPER(D69)</f>
        <v>Bacău</v>
      </c>
      <c r="F69" s="14" t="s">
        <v>276</v>
      </c>
      <c r="G69" s="14" t="s">
        <v>196</v>
      </c>
      <c r="H69" s="14" t="str">
        <f aca="false">CONCATENATE(F69," ",G69)</f>
        <v>Clubul Sportiv Școlar  Onești</v>
      </c>
      <c r="I69" s="14" t="s">
        <v>21</v>
      </c>
      <c r="J69" s="14" t="s">
        <v>238</v>
      </c>
      <c r="K69" s="14" t="s">
        <v>277</v>
      </c>
      <c r="L69" s="30" t="s">
        <v>278</v>
      </c>
      <c r="M69" s="14" t="s">
        <v>241</v>
      </c>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7"/>
      <c r="BH69" s="17"/>
      <c r="BI69" s="17"/>
      <c r="BJ69" s="17"/>
      <c r="BK69" s="17"/>
      <c r="BL69" s="17"/>
      <c r="BM69" s="22"/>
      <c r="BN69" s="23"/>
      <c r="BO69" s="23"/>
      <c r="BP69" s="23"/>
      <c r="BQ69" s="23"/>
      <c r="BR69" s="23"/>
    </row>
    <row r="70" s="13" customFormat="true" ht="25.5" hidden="false" customHeight="false" outlineLevel="0" collapsed="false">
      <c r="A70" s="19" t="n">
        <v>64</v>
      </c>
      <c r="B70" s="14" t="n">
        <v>12</v>
      </c>
      <c r="C70" s="13" t="s">
        <v>279</v>
      </c>
      <c r="D70" s="14" t="s">
        <v>55</v>
      </c>
      <c r="E70" s="14" t="str">
        <f aca="false">PROPER(D70)</f>
        <v>Vrancea</v>
      </c>
      <c r="F70" s="14" t="s">
        <v>280</v>
      </c>
      <c r="G70" s="14" t="s">
        <v>108</v>
      </c>
      <c r="H70" s="14" t="str">
        <f aca="false">CONCATENATE(F70," ",G70)</f>
        <v>Școala Gimnazială „Adrian Păunescu"  Focșani</v>
      </c>
      <c r="I70" s="14" t="s">
        <v>21</v>
      </c>
      <c r="J70" s="14" t="s">
        <v>238</v>
      </c>
      <c r="K70" s="39" t="s">
        <v>281</v>
      </c>
      <c r="L70" s="37" t="s">
        <v>258</v>
      </c>
      <c r="M70" s="14" t="s">
        <v>241</v>
      </c>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
      <c r="BG70" s="17"/>
      <c r="BH70" s="17"/>
      <c r="BI70" s="17"/>
      <c r="BJ70" s="17"/>
      <c r="BK70" s="17"/>
      <c r="BL70" s="17"/>
      <c r="BM70" s="22"/>
      <c r="BN70" s="23"/>
      <c r="BO70" s="23"/>
      <c r="BP70" s="23"/>
      <c r="BQ70" s="23"/>
      <c r="BR70" s="23"/>
    </row>
    <row r="71" s="13" customFormat="true" ht="38.25" hidden="false" customHeight="false" outlineLevel="0" collapsed="false">
      <c r="A71" s="19" t="n">
        <v>65</v>
      </c>
      <c r="B71" s="14" t="n">
        <v>13</v>
      </c>
      <c r="C71" s="40" t="s">
        <v>282</v>
      </c>
      <c r="D71" s="14" t="s">
        <v>112</v>
      </c>
      <c r="E71" s="14" t="str">
        <f aca="false">PROPER(D71)</f>
        <v>Vaslui</v>
      </c>
      <c r="F71" s="14" t="s">
        <v>283</v>
      </c>
      <c r="G71" s="14" t="s">
        <v>284</v>
      </c>
      <c r="H71" s="14" t="str">
        <f aca="false">CONCATENATE(F71," ",G71)</f>
        <v>Clubul  Sportiv  Şcolar  Bârlad</v>
      </c>
      <c r="I71" s="14" t="s">
        <v>21</v>
      </c>
      <c r="J71" s="14" t="s">
        <v>238</v>
      </c>
      <c r="K71" s="14" t="s">
        <v>285</v>
      </c>
      <c r="L71" s="37" t="s">
        <v>254</v>
      </c>
      <c r="M71" s="14" t="s">
        <v>241</v>
      </c>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8"/>
    </row>
    <row r="72" s="13" customFormat="true" ht="51" hidden="false" customHeight="false" outlineLevel="0" collapsed="false">
      <c r="A72" s="19" t="n">
        <v>66</v>
      </c>
      <c r="B72" s="14" t="n">
        <v>14</v>
      </c>
      <c r="C72" s="14" t="s">
        <v>286</v>
      </c>
      <c r="D72" s="14" t="s">
        <v>18</v>
      </c>
      <c r="E72" s="14" t="str">
        <f aca="false">PROPER(D72)</f>
        <v>Bacău</v>
      </c>
      <c r="F72" s="14" t="s">
        <v>287</v>
      </c>
      <c r="G72" s="14" t="s">
        <v>288</v>
      </c>
      <c r="H72" s="14" t="str">
        <f aca="false">CONCATENATE(F72," ",G72)</f>
        <v>Școala Gimnazială   Satul Berești Tazlău, comuna Berești Tazlău</v>
      </c>
      <c r="I72" s="14" t="s">
        <v>21</v>
      </c>
      <c r="J72" s="14" t="s">
        <v>238</v>
      </c>
      <c r="K72" s="14" t="s">
        <v>289</v>
      </c>
      <c r="L72" s="37" t="s">
        <v>258</v>
      </c>
      <c r="M72" s="14" t="s">
        <v>241</v>
      </c>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8"/>
    </row>
    <row r="73" s="13" customFormat="true" ht="51" hidden="false" customHeight="false" outlineLevel="0" collapsed="false">
      <c r="A73" s="19" t="n">
        <v>67</v>
      </c>
      <c r="B73" s="14" t="n">
        <v>15</v>
      </c>
      <c r="C73" s="14" t="s">
        <v>290</v>
      </c>
      <c r="D73" s="13" t="s">
        <v>81</v>
      </c>
      <c r="E73" s="14" t="str">
        <f aca="false">PROPER(D73)</f>
        <v>Buzău</v>
      </c>
      <c r="F73" s="14" t="s">
        <v>291</v>
      </c>
      <c r="G73" s="14" t="s">
        <v>292</v>
      </c>
      <c r="H73" s="14" t="str">
        <f aca="false">CONCATENATE(F73," ",G73)</f>
        <v>Liceul Tehnologic Meserii și Servicii Buzău</v>
      </c>
      <c r="I73" s="14" t="s">
        <v>21</v>
      </c>
      <c r="J73" s="14" t="s">
        <v>238</v>
      </c>
      <c r="K73" s="14" t="s">
        <v>293</v>
      </c>
      <c r="L73" s="37" t="s">
        <v>248</v>
      </c>
      <c r="M73" s="14" t="s">
        <v>241</v>
      </c>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
      <c r="BG73" s="1"/>
      <c r="BH73" s="1"/>
      <c r="BI73" s="1"/>
      <c r="BJ73" s="1"/>
      <c r="BK73" s="1"/>
      <c r="BL73" s="1"/>
      <c r="BM73" s="18"/>
    </row>
    <row r="74" s="13" customFormat="true" ht="26.25" hidden="false" customHeight="false" outlineLevel="0" collapsed="false">
      <c r="A74" s="19" t="n">
        <v>68</v>
      </c>
      <c r="B74" s="26" t="n">
        <v>16</v>
      </c>
      <c r="C74" s="26" t="s">
        <v>294</v>
      </c>
      <c r="D74" s="14" t="s">
        <v>18</v>
      </c>
      <c r="E74" s="14" t="str">
        <f aca="false">PROPER(D74)</f>
        <v>Bacău</v>
      </c>
      <c r="F74" s="14" t="s">
        <v>163</v>
      </c>
      <c r="G74" s="14" t="s">
        <v>295</v>
      </c>
      <c r="H74" s="14" t="str">
        <f aca="false">CONCATENATE(F74," ",G74)</f>
        <v>Școala Gimnazială „Grigore Tabacaru” Hemeiuș</v>
      </c>
      <c r="I74" s="14" t="s">
        <v>21</v>
      </c>
      <c r="J74" s="14" t="s">
        <v>238</v>
      </c>
      <c r="K74" s="14" t="s">
        <v>296</v>
      </c>
      <c r="L74" s="37" t="s">
        <v>267</v>
      </c>
      <c r="M74" s="14" t="s">
        <v>241</v>
      </c>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8"/>
    </row>
    <row r="75" s="13" customFormat="true" ht="38.25" hidden="false" customHeight="false" outlineLevel="0" collapsed="false">
      <c r="A75" s="19" t="n">
        <v>69</v>
      </c>
      <c r="B75" s="29" t="n">
        <v>1</v>
      </c>
      <c r="C75" s="29" t="s">
        <v>297</v>
      </c>
      <c r="D75" s="14" t="s">
        <v>18</v>
      </c>
      <c r="E75" s="14" t="str">
        <f aca="false">PROPER(D75)</f>
        <v>Bacău</v>
      </c>
      <c r="F75" s="14" t="s">
        <v>120</v>
      </c>
      <c r="G75" s="14" t="s">
        <v>298</v>
      </c>
      <c r="H75" s="14" t="str">
        <f aca="false">CONCATENATE(F75," ",G75)</f>
        <v>Școala Gimnazială Nr. 1  Satul Gura Văii, comuna Gura Văii</v>
      </c>
      <c r="I75" s="14" t="s">
        <v>21</v>
      </c>
      <c r="J75" s="14" t="s">
        <v>299</v>
      </c>
      <c r="K75" s="14" t="s">
        <v>300</v>
      </c>
      <c r="L75" s="30" t="s">
        <v>301</v>
      </c>
      <c r="M75" s="14" t="s">
        <v>302</v>
      </c>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7"/>
      <c r="BG75" s="1"/>
      <c r="BH75" s="1"/>
      <c r="BI75" s="1"/>
      <c r="BJ75" s="1"/>
      <c r="BK75" s="1"/>
      <c r="BL75" s="1"/>
      <c r="BM75" s="18"/>
    </row>
    <row r="76" s="13" customFormat="true" ht="38.25" hidden="false" customHeight="false" outlineLevel="0" collapsed="false">
      <c r="A76" s="19" t="n">
        <v>70</v>
      </c>
      <c r="B76" s="29" t="n">
        <v>2</v>
      </c>
      <c r="C76" s="29" t="s">
        <v>303</v>
      </c>
      <c r="D76" s="14" t="s">
        <v>112</v>
      </c>
      <c r="E76" s="14" t="str">
        <f aca="false">PROPER(D76)</f>
        <v>Vaslui</v>
      </c>
      <c r="F76" s="14" t="s">
        <v>113</v>
      </c>
      <c r="G76" s="14" t="s">
        <v>304</v>
      </c>
      <c r="H76" s="14" t="str">
        <f aca="false">CONCATENATE(F76," ",G76)</f>
        <v>Şcoala Gimnazială Nr.1  Sat Puşcaşi, comuna Pușcași</v>
      </c>
      <c r="I76" s="14" t="s">
        <v>21</v>
      </c>
      <c r="J76" s="14" t="s">
        <v>299</v>
      </c>
      <c r="K76" s="14" t="s">
        <v>305</v>
      </c>
      <c r="L76" s="30" t="s">
        <v>306</v>
      </c>
      <c r="M76" s="14" t="s">
        <v>302</v>
      </c>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8"/>
    </row>
    <row r="77" s="13" customFormat="true" ht="38.25" hidden="false" customHeight="false" outlineLevel="0" collapsed="false">
      <c r="A77" s="19" t="n">
        <v>71</v>
      </c>
      <c r="B77" s="14" t="n">
        <v>3</v>
      </c>
      <c r="C77" s="14" t="s">
        <v>307</v>
      </c>
      <c r="D77" s="14" t="s">
        <v>18</v>
      </c>
      <c r="E77" s="14" t="str">
        <f aca="false">PROPER(D77)</f>
        <v>Bacău</v>
      </c>
      <c r="F77" s="14" t="s">
        <v>308</v>
      </c>
      <c r="G77" s="14" t="s">
        <v>309</v>
      </c>
      <c r="H77" s="14" t="str">
        <f aca="false">CONCATENATE(F77," ",G77)</f>
        <v>Școala Gimnazială „Vasile Gh. Radu” Satul Satu Nou, comuna Pârgărești</v>
      </c>
      <c r="I77" s="14" t="s">
        <v>21</v>
      </c>
      <c r="J77" s="14" t="s">
        <v>299</v>
      </c>
      <c r="K77" s="14" t="s">
        <v>310</v>
      </c>
      <c r="L77" s="30" t="s">
        <v>311</v>
      </c>
      <c r="M77" s="14" t="s">
        <v>302</v>
      </c>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7"/>
      <c r="BG77" s="1"/>
      <c r="BH77" s="1"/>
      <c r="BI77" s="1"/>
      <c r="BJ77" s="1"/>
      <c r="BK77" s="1"/>
      <c r="BL77" s="1"/>
      <c r="BM77" s="18"/>
    </row>
    <row r="78" s="13" customFormat="true" ht="51" hidden="false" customHeight="false" outlineLevel="0" collapsed="false">
      <c r="A78" s="19" t="n">
        <v>72</v>
      </c>
      <c r="B78" s="29" t="n">
        <v>4</v>
      </c>
      <c r="C78" s="14" t="s">
        <v>312</v>
      </c>
      <c r="D78" s="14" t="s">
        <v>18</v>
      </c>
      <c r="E78" s="14" t="str">
        <f aca="false">PROPER(D78)</f>
        <v>Bacău</v>
      </c>
      <c r="F78" s="14" t="s">
        <v>43</v>
      </c>
      <c r="G78" s="14" t="s">
        <v>89</v>
      </c>
      <c r="H78" s="14" t="str">
        <f aca="false">CONCATENATE(F78," ",G78)</f>
        <v>Școala Gimnazială Satul Răcăciuni, comuna Răcăciuni</v>
      </c>
      <c r="I78" s="14" t="s">
        <v>21</v>
      </c>
      <c r="J78" s="14" t="s">
        <v>299</v>
      </c>
      <c r="K78" s="14" t="s">
        <v>313</v>
      </c>
      <c r="L78" s="30" t="s">
        <v>311</v>
      </c>
      <c r="M78" s="14" t="s">
        <v>302</v>
      </c>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8"/>
    </row>
    <row r="79" s="13" customFormat="true" ht="38.25" hidden="false" customHeight="false" outlineLevel="0" collapsed="false">
      <c r="A79" s="19" t="n">
        <v>73</v>
      </c>
      <c r="B79" s="14" t="n">
        <v>5</v>
      </c>
      <c r="C79" s="21" t="s">
        <v>314</v>
      </c>
      <c r="D79" s="14" t="s">
        <v>37</v>
      </c>
      <c r="E79" s="14" t="str">
        <f aca="false">PROPER(D79)</f>
        <v>Neamț</v>
      </c>
      <c r="F79" s="21" t="s">
        <v>315</v>
      </c>
      <c r="G79" s="21" t="s">
        <v>316</v>
      </c>
      <c r="H79" s="14" t="str">
        <f aca="false">CONCATENATE(F79," ",G79)</f>
        <v>Școala Profesională Comuna Valea Ursului</v>
      </c>
      <c r="I79" s="14" t="s">
        <v>21</v>
      </c>
      <c r="J79" s="14" t="s">
        <v>299</v>
      </c>
      <c r="K79" s="14" t="s">
        <v>317</v>
      </c>
      <c r="L79" s="30" t="s">
        <v>318</v>
      </c>
      <c r="M79" s="14" t="s">
        <v>302</v>
      </c>
      <c r="N79" s="17"/>
      <c r="O79" s="17"/>
      <c r="P79" s="17"/>
      <c r="Q79" s="17"/>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
      <c r="BG79" s="1"/>
      <c r="BH79" s="1"/>
      <c r="BI79" s="1"/>
      <c r="BJ79" s="1"/>
      <c r="BK79" s="1"/>
      <c r="BL79" s="1"/>
      <c r="BM79" s="18"/>
    </row>
    <row r="80" s="13" customFormat="true" ht="38.25" hidden="false" customHeight="false" outlineLevel="0" collapsed="false">
      <c r="A80" s="19" t="n">
        <v>74</v>
      </c>
      <c r="B80" s="29" t="n">
        <v>6</v>
      </c>
      <c r="C80" s="21" t="s">
        <v>319</v>
      </c>
      <c r="D80" s="14" t="s">
        <v>37</v>
      </c>
      <c r="E80" s="14" t="str">
        <f aca="false">PROPER(D80)</f>
        <v>Neamț</v>
      </c>
      <c r="F80" s="21" t="s">
        <v>88</v>
      </c>
      <c r="G80" s="21" t="s">
        <v>320</v>
      </c>
      <c r="H80" s="14" t="str">
        <f aca="false">CONCATENATE(F80," ",G80)</f>
        <v>Școala Gimnazială  Comuna Tămășeni</v>
      </c>
      <c r="I80" s="14" t="s">
        <v>21</v>
      </c>
      <c r="J80" s="14" t="s">
        <v>299</v>
      </c>
      <c r="K80" s="14" t="s">
        <v>321</v>
      </c>
      <c r="L80" s="30" t="s">
        <v>306</v>
      </c>
      <c r="M80" s="14" t="s">
        <v>302</v>
      </c>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
      <c r="BG80" s="17"/>
      <c r="BH80" s="17"/>
      <c r="BI80" s="17"/>
      <c r="BJ80" s="17"/>
      <c r="BK80" s="17"/>
      <c r="BL80" s="17"/>
      <c r="BM80" s="22"/>
      <c r="BN80" s="23"/>
      <c r="BO80" s="23"/>
      <c r="BP80" s="23"/>
      <c r="BQ80" s="23"/>
      <c r="BR80" s="23"/>
    </row>
    <row r="81" s="13" customFormat="true" ht="38.25" hidden="false" customHeight="false" outlineLevel="0" collapsed="false">
      <c r="A81" s="19" t="n">
        <v>75</v>
      </c>
      <c r="B81" s="14" t="n">
        <v>7</v>
      </c>
      <c r="C81" s="14" t="s">
        <v>322</v>
      </c>
      <c r="D81" s="14" t="s">
        <v>18</v>
      </c>
      <c r="E81" s="14" t="str">
        <f aca="false">PROPER(D81)</f>
        <v>Bacău</v>
      </c>
      <c r="F81" s="14" t="s">
        <v>323</v>
      </c>
      <c r="G81" s="14" t="s">
        <v>20</v>
      </c>
      <c r="H81" s="14" t="str">
        <f aca="false">CONCATENATE(F81," ",G81)</f>
        <v>Școala Gimnazială „Dr. Alexandru Șafran Bacău</v>
      </c>
      <c r="I81" s="14" t="s">
        <v>21</v>
      </c>
      <c r="J81" s="14" t="s">
        <v>299</v>
      </c>
      <c r="K81" s="14" t="s">
        <v>324</v>
      </c>
      <c r="L81" s="30" t="s">
        <v>306</v>
      </c>
      <c r="M81" s="14" t="s">
        <v>302</v>
      </c>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7"/>
      <c r="BG81" s="1"/>
      <c r="BH81" s="1"/>
      <c r="BI81" s="1"/>
      <c r="BJ81" s="1"/>
      <c r="BK81" s="1"/>
      <c r="BL81" s="1"/>
      <c r="BM81" s="18"/>
    </row>
    <row r="82" s="13" customFormat="true" ht="38.25" hidden="false" customHeight="false" outlineLevel="0" collapsed="false">
      <c r="A82" s="19" t="n">
        <v>76</v>
      </c>
      <c r="B82" s="29" t="n">
        <v>8</v>
      </c>
      <c r="C82" s="14" t="s">
        <v>325</v>
      </c>
      <c r="D82" s="14" t="s">
        <v>18</v>
      </c>
      <c r="E82" s="14" t="str">
        <f aca="false">PROPER(D82)</f>
        <v>Bacău</v>
      </c>
      <c r="F82" s="14" t="s">
        <v>326</v>
      </c>
      <c r="G82" s="14" t="s">
        <v>20</v>
      </c>
      <c r="H82" s="14" t="str">
        <f aca="false">CONCATENATE(F82," ",G82)</f>
        <v>Liceul Tehnologic „Anghel Saligny”  Bacău</v>
      </c>
      <c r="I82" s="14" t="s">
        <v>21</v>
      </c>
      <c r="J82" s="14" t="s">
        <v>299</v>
      </c>
      <c r="K82" s="14" t="s">
        <v>327</v>
      </c>
      <c r="L82" s="30" t="s">
        <v>328</v>
      </c>
      <c r="M82" s="14" t="s">
        <v>302</v>
      </c>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8"/>
    </row>
    <row r="83" s="13" customFormat="true" ht="38.25" hidden="false" customHeight="false" outlineLevel="0" collapsed="false">
      <c r="A83" s="19" t="n">
        <v>77</v>
      </c>
      <c r="B83" s="14" t="n">
        <v>9</v>
      </c>
      <c r="C83" s="14" t="s">
        <v>329</v>
      </c>
      <c r="D83" s="14" t="s">
        <v>112</v>
      </c>
      <c r="E83" s="14" t="str">
        <f aca="false">PROPER(D83)</f>
        <v>Vaslui</v>
      </c>
      <c r="F83" s="14" t="s">
        <v>330</v>
      </c>
      <c r="G83" s="14" t="s">
        <v>331</v>
      </c>
      <c r="H83" s="14" t="str">
        <f aca="false">CONCATENATE(F83," ",G83)</f>
        <v>Colegiul Economic  „Anghel Rugină”  Vaslui</v>
      </c>
      <c r="I83" s="14" t="s">
        <v>21</v>
      </c>
      <c r="J83" s="14" t="s">
        <v>299</v>
      </c>
      <c r="K83" s="14" t="s">
        <v>332</v>
      </c>
      <c r="L83" s="30" t="s">
        <v>306</v>
      </c>
      <c r="M83" s="14" t="s">
        <v>302</v>
      </c>
      <c r="N83" s="17"/>
      <c r="O83" s="17"/>
      <c r="P83" s="17"/>
      <c r="Q83" s="17"/>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
      <c r="BG83" s="1"/>
      <c r="BH83" s="1"/>
      <c r="BI83" s="1"/>
      <c r="BJ83" s="1"/>
      <c r="BK83" s="1"/>
      <c r="BL83" s="1"/>
      <c r="BM83" s="18"/>
    </row>
    <row r="84" s="13" customFormat="true" ht="38.25" hidden="false" customHeight="false" outlineLevel="0" collapsed="false">
      <c r="A84" s="19" t="n">
        <v>78</v>
      </c>
      <c r="B84" s="29" t="n">
        <v>10</v>
      </c>
      <c r="C84" s="13" t="s">
        <v>333</v>
      </c>
      <c r="D84" s="13" t="s">
        <v>32</v>
      </c>
      <c r="E84" s="14" t="str">
        <f aca="false">PROPER(D84)</f>
        <v>Galați</v>
      </c>
      <c r="F84" s="14" t="s">
        <v>189</v>
      </c>
      <c r="G84" s="14" t="s">
        <v>334</v>
      </c>
      <c r="H84" s="14" t="str">
        <f aca="false">CONCATENATE(F84," ",G84)</f>
        <v>Școala Gimnazială „Ion Creangă”  Tălpigi</v>
      </c>
      <c r="I84" s="14" t="s">
        <v>21</v>
      </c>
      <c r="J84" s="14" t="s">
        <v>299</v>
      </c>
      <c r="K84" s="14" t="s">
        <v>335</v>
      </c>
      <c r="L84" s="33" t="s">
        <v>336</v>
      </c>
      <c r="M84" s="14" t="s">
        <v>302</v>
      </c>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8"/>
    </row>
    <row r="85" s="13" customFormat="true" ht="38.25" hidden="false" customHeight="false" outlineLevel="0" collapsed="false">
      <c r="A85" s="19" t="n">
        <v>79</v>
      </c>
      <c r="B85" s="14" t="n">
        <v>11</v>
      </c>
      <c r="C85" s="14" t="s">
        <v>337</v>
      </c>
      <c r="D85" s="14" t="s">
        <v>18</v>
      </c>
      <c r="E85" s="14" t="str">
        <f aca="false">PROPER(D85)</f>
        <v>Bacău</v>
      </c>
      <c r="F85" s="14" t="s">
        <v>204</v>
      </c>
      <c r="G85" s="14" t="s">
        <v>20</v>
      </c>
      <c r="H85" s="14" t="str">
        <f aca="false">CONCATENATE(F85," ",G85)</f>
        <v>Școala Gimnazială „Mihail Sadoveanu” Bacău</v>
      </c>
      <c r="I85" s="14" t="s">
        <v>21</v>
      </c>
      <c r="J85" s="14" t="s">
        <v>299</v>
      </c>
      <c r="K85" s="14" t="s">
        <v>338</v>
      </c>
      <c r="L85" s="30" t="s">
        <v>311</v>
      </c>
      <c r="M85" s="14" t="s">
        <v>302</v>
      </c>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8"/>
    </row>
    <row r="86" s="13" customFormat="true" ht="38.25" hidden="false" customHeight="false" outlineLevel="0" collapsed="false">
      <c r="A86" s="19" t="n">
        <v>80</v>
      </c>
      <c r="B86" s="29" t="n">
        <v>12</v>
      </c>
      <c r="C86" s="21" t="s">
        <v>339</v>
      </c>
      <c r="D86" s="14" t="s">
        <v>37</v>
      </c>
      <c r="E86" s="14" t="str">
        <f aca="false">PROPER(D86)</f>
        <v>Neamț</v>
      </c>
      <c r="F86" s="21" t="s">
        <v>340</v>
      </c>
      <c r="G86" s="21" t="s">
        <v>341</v>
      </c>
      <c r="H86" s="14" t="str">
        <f aca="false">CONCATENATE(F86," ",G86)</f>
        <v>Școala Gimnazială „Carmen Sylva” Comuna Horia</v>
      </c>
      <c r="I86" s="14" t="s">
        <v>21</v>
      </c>
      <c r="J86" s="14" t="s">
        <v>299</v>
      </c>
      <c r="K86" s="14" t="s">
        <v>342</v>
      </c>
      <c r="L86" s="30" t="s">
        <v>318</v>
      </c>
      <c r="M86" s="14" t="s">
        <v>302</v>
      </c>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8"/>
    </row>
    <row r="87" s="13" customFormat="true" ht="51" hidden="false" customHeight="false" outlineLevel="0" collapsed="false">
      <c r="A87" s="19" t="n">
        <v>81</v>
      </c>
      <c r="B87" s="14" t="n">
        <v>13</v>
      </c>
      <c r="C87" s="14" t="s">
        <v>343</v>
      </c>
      <c r="D87" s="14" t="s">
        <v>18</v>
      </c>
      <c r="E87" s="14" t="str">
        <f aca="false">PROPER(D87)</f>
        <v>Bacău</v>
      </c>
      <c r="F87" s="14" t="s">
        <v>344</v>
      </c>
      <c r="G87" s="14" t="s">
        <v>345</v>
      </c>
      <c r="H87" s="14" t="str">
        <f aca="false">CONCATENATE(F87," ",G87)</f>
        <v>Școala Gimnazială „George Apostu”  Satul Stănișești, comuna Stănișești</v>
      </c>
      <c r="I87" s="14" t="s">
        <v>21</v>
      </c>
      <c r="J87" s="14" t="s">
        <v>299</v>
      </c>
      <c r="K87" s="14" t="s">
        <v>346</v>
      </c>
      <c r="L87" s="30" t="s">
        <v>311</v>
      </c>
      <c r="M87" s="14" t="s">
        <v>302</v>
      </c>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8"/>
    </row>
    <row r="88" s="13" customFormat="true" ht="38.25" hidden="false" customHeight="false" outlineLevel="0" collapsed="false">
      <c r="A88" s="19" t="n">
        <v>82</v>
      </c>
      <c r="B88" s="29" t="n">
        <v>14</v>
      </c>
      <c r="C88" s="13" t="s">
        <v>347</v>
      </c>
      <c r="D88" s="14" t="s">
        <v>348</v>
      </c>
      <c r="E88" s="14" t="str">
        <f aca="false">PROPER(D88)</f>
        <v>Brașov</v>
      </c>
      <c r="F88" s="14" t="s">
        <v>349</v>
      </c>
      <c r="G88" s="14" t="s">
        <v>350</v>
      </c>
      <c r="H88" s="14" t="str">
        <f aca="false">CONCATENATE(F88," ",G88)</f>
        <v>Școala Gimnazială Nr. 3 Râșnov</v>
      </c>
      <c r="I88" s="14" t="s">
        <v>21</v>
      </c>
      <c r="J88" s="14" t="s">
        <v>299</v>
      </c>
      <c r="K88" s="14" t="s">
        <v>351</v>
      </c>
      <c r="L88" s="30" t="s">
        <v>311</v>
      </c>
      <c r="M88" s="14" t="s">
        <v>302</v>
      </c>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8"/>
    </row>
    <row r="89" s="13" customFormat="true" ht="38.25" hidden="false" customHeight="false" outlineLevel="0" collapsed="false">
      <c r="A89" s="19" t="n">
        <v>83</v>
      </c>
      <c r="B89" s="14" t="n">
        <v>15</v>
      </c>
      <c r="C89" s="14" t="s">
        <v>352</v>
      </c>
      <c r="D89" s="14" t="s">
        <v>112</v>
      </c>
      <c r="E89" s="14" t="str">
        <f aca="false">PROPER(D89)</f>
        <v>Vaslui</v>
      </c>
      <c r="F89" s="14" t="s">
        <v>353</v>
      </c>
      <c r="G89" s="14" t="s">
        <v>354</v>
      </c>
      <c r="H89" s="14" t="str">
        <f aca="false">CONCATENATE(F89," ",G89)</f>
        <v>Şcoala Gimnazială „Mihai Eminescu"  Sat Oşeşti, comuna Oșești</v>
      </c>
      <c r="I89" s="14" t="s">
        <v>21</v>
      </c>
      <c r="J89" s="14" t="s">
        <v>299</v>
      </c>
      <c r="K89" s="14" t="s">
        <v>355</v>
      </c>
      <c r="L89" s="30" t="s">
        <v>306</v>
      </c>
      <c r="M89" s="14" t="s">
        <v>302</v>
      </c>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8"/>
    </row>
    <row r="90" s="13" customFormat="true" ht="38.25" hidden="false" customHeight="false" outlineLevel="0" collapsed="false">
      <c r="A90" s="19" t="n">
        <v>84</v>
      </c>
      <c r="B90" s="29" t="n">
        <v>17</v>
      </c>
      <c r="C90" s="13" t="s">
        <v>356</v>
      </c>
      <c r="D90" s="14" t="s">
        <v>55</v>
      </c>
      <c r="E90" s="14" t="str">
        <f aca="false">PROPER(D90)</f>
        <v>Vrancea</v>
      </c>
      <c r="F90" s="14" t="s">
        <v>357</v>
      </c>
      <c r="G90" s="14" t="s">
        <v>358</v>
      </c>
      <c r="H90" s="14" t="str">
        <f aca="false">CONCATENATE(F90," ",G90)</f>
        <v>Școala Gimnazială „Petre Mironescu” Comuna Mera</v>
      </c>
      <c r="I90" s="14" t="s">
        <v>21</v>
      </c>
      <c r="J90" s="14" t="s">
        <v>359</v>
      </c>
      <c r="K90" s="14" t="s">
        <v>360</v>
      </c>
      <c r="L90" s="30" t="s">
        <v>318</v>
      </c>
      <c r="M90" s="14" t="s">
        <v>302</v>
      </c>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7"/>
      <c r="BH90" s="17"/>
      <c r="BI90" s="17"/>
      <c r="BJ90" s="17"/>
      <c r="BK90" s="17"/>
      <c r="BL90" s="17"/>
      <c r="BM90" s="22"/>
      <c r="BN90" s="23"/>
      <c r="BO90" s="23"/>
      <c r="BP90" s="23"/>
      <c r="BQ90" s="23"/>
      <c r="BR90" s="23"/>
    </row>
    <row r="91" s="13" customFormat="true" ht="39" hidden="false" customHeight="false" outlineLevel="0" collapsed="false">
      <c r="A91" s="19" t="n">
        <v>85</v>
      </c>
      <c r="B91" s="26" t="n">
        <v>16</v>
      </c>
      <c r="C91" s="27" t="s">
        <v>361</v>
      </c>
      <c r="D91" s="14" t="s">
        <v>37</v>
      </c>
      <c r="E91" s="14" t="str">
        <f aca="false">PROPER(D91)</f>
        <v>Neamț</v>
      </c>
      <c r="F91" s="21" t="s">
        <v>362</v>
      </c>
      <c r="G91" s="21" t="s">
        <v>363</v>
      </c>
      <c r="H91" s="14" t="str">
        <f aca="false">CONCATENATE(F91," ",G91)</f>
        <v>Școala Gimnazială „Gheorghe Nicolau" Comuna Români</v>
      </c>
      <c r="I91" s="14" t="s">
        <v>21</v>
      </c>
      <c r="J91" s="14" t="s">
        <v>299</v>
      </c>
      <c r="K91" s="14" t="s">
        <v>364</v>
      </c>
      <c r="L91" s="30" t="s">
        <v>365</v>
      </c>
      <c r="M91" s="14" t="s">
        <v>302</v>
      </c>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8"/>
    </row>
    <row r="92" s="13" customFormat="true" ht="51" hidden="false" customHeight="false" outlineLevel="0" collapsed="false">
      <c r="A92" s="19" t="n">
        <v>86</v>
      </c>
      <c r="B92" s="29" t="n">
        <v>1</v>
      </c>
      <c r="C92" s="29" t="s">
        <v>366</v>
      </c>
      <c r="D92" s="14" t="s">
        <v>112</v>
      </c>
      <c r="E92" s="14" t="str">
        <f aca="false">PROPER(D92)</f>
        <v>Vaslui</v>
      </c>
      <c r="F92" s="14" t="s">
        <v>367</v>
      </c>
      <c r="G92" s="14" t="s">
        <v>368</v>
      </c>
      <c r="H92" s="14" t="str">
        <f aca="false">CONCATENATE(F92," ",G92)</f>
        <v>Liceul Tehnologic „Nicolae Iorga”  Negrești </v>
      </c>
      <c r="I92" s="14" t="s">
        <v>21</v>
      </c>
      <c r="J92" s="14" t="s">
        <v>369</v>
      </c>
      <c r="K92" s="14" t="s">
        <v>370</v>
      </c>
      <c r="L92" s="32" t="s">
        <v>371</v>
      </c>
      <c r="M92" s="14" t="s">
        <v>372</v>
      </c>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8"/>
    </row>
    <row r="93" s="13" customFormat="true" ht="38.25" hidden="false" customHeight="false" outlineLevel="0" collapsed="false">
      <c r="A93" s="19" t="n">
        <v>87</v>
      </c>
      <c r="B93" s="14" t="n">
        <v>2</v>
      </c>
      <c r="C93" s="29" t="s">
        <v>373</v>
      </c>
      <c r="D93" s="14" t="s">
        <v>18</v>
      </c>
      <c r="E93" s="14" t="str">
        <f aca="false">PROPER(D93)</f>
        <v>Bacău</v>
      </c>
      <c r="F93" s="14" t="s">
        <v>88</v>
      </c>
      <c r="G93" s="14" t="s">
        <v>374</v>
      </c>
      <c r="H93" s="14" t="str">
        <f aca="false">CONCATENATE(F93," ",G93)</f>
        <v>Școala Gimnazială  Satul Solonț, comuna Solonț</v>
      </c>
      <c r="I93" s="14" t="s">
        <v>21</v>
      </c>
      <c r="J93" s="14" t="s">
        <v>375</v>
      </c>
      <c r="K93" s="14" t="s">
        <v>376</v>
      </c>
      <c r="L93" s="32" t="s">
        <v>377</v>
      </c>
      <c r="M93" s="14" t="s">
        <v>372</v>
      </c>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7"/>
      <c r="BG93" s="1"/>
      <c r="BH93" s="1"/>
      <c r="BI93" s="1"/>
      <c r="BJ93" s="1"/>
      <c r="BK93" s="1"/>
      <c r="BL93" s="1"/>
      <c r="BM93" s="18"/>
    </row>
    <row r="94" s="13" customFormat="true" ht="38.25" hidden="false" customHeight="false" outlineLevel="0" collapsed="false">
      <c r="A94" s="19" t="n">
        <v>88</v>
      </c>
      <c r="B94" s="14" t="n">
        <v>3</v>
      </c>
      <c r="C94" s="14" t="s">
        <v>378</v>
      </c>
      <c r="D94" s="14" t="s">
        <v>18</v>
      </c>
      <c r="E94" s="14" t="str">
        <f aca="false">PROPER(D94)</f>
        <v>Bacău</v>
      </c>
      <c r="F94" s="14" t="s">
        <v>379</v>
      </c>
      <c r="G94" s="14" t="s">
        <v>380</v>
      </c>
      <c r="H94" s="14" t="str">
        <f aca="false">CONCATENATE(F94," ",G94)</f>
        <v>Școala Gimnazială Nr.1  Sărata</v>
      </c>
      <c r="I94" s="14" t="s">
        <v>21</v>
      </c>
      <c r="J94" s="14" t="s">
        <v>375</v>
      </c>
      <c r="K94" s="14" t="s">
        <v>381</v>
      </c>
      <c r="L94" s="32" t="s">
        <v>377</v>
      </c>
      <c r="M94" s="14" t="s">
        <v>372</v>
      </c>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8"/>
    </row>
    <row r="95" s="13" customFormat="true" ht="38.25" hidden="false" customHeight="false" outlineLevel="0" collapsed="false">
      <c r="A95" s="19" t="n">
        <v>89</v>
      </c>
      <c r="B95" s="14" t="n">
        <v>4</v>
      </c>
      <c r="C95" s="14" t="s">
        <v>382</v>
      </c>
      <c r="D95" s="14" t="s">
        <v>18</v>
      </c>
      <c r="E95" s="14" t="str">
        <f aca="false">PROPER(D95)</f>
        <v>Bacău</v>
      </c>
      <c r="F95" s="14" t="s">
        <v>204</v>
      </c>
      <c r="G95" s="14" t="s">
        <v>20</v>
      </c>
      <c r="H95" s="14" t="str">
        <f aca="false">CONCATENATE(F95," ",G95)</f>
        <v>Școala Gimnazială „Mihail Sadoveanu” Bacău</v>
      </c>
      <c r="I95" s="14" t="s">
        <v>21</v>
      </c>
      <c r="J95" s="14" t="s">
        <v>375</v>
      </c>
      <c r="K95" s="14" t="s">
        <v>383</v>
      </c>
      <c r="L95" s="32" t="s">
        <v>384</v>
      </c>
      <c r="M95" s="14" t="s">
        <v>372</v>
      </c>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7"/>
      <c r="BG95" s="1"/>
      <c r="BH95" s="1"/>
      <c r="BI95" s="1"/>
      <c r="BJ95" s="1"/>
      <c r="BK95" s="1"/>
      <c r="BL95" s="1"/>
      <c r="BM95" s="18"/>
    </row>
    <row r="96" s="13" customFormat="true" ht="38.25" hidden="false" customHeight="false" outlineLevel="0" collapsed="false">
      <c r="A96" s="19" t="n">
        <v>90</v>
      </c>
      <c r="B96" s="14" t="n">
        <v>5</v>
      </c>
      <c r="C96" s="13" t="s">
        <v>385</v>
      </c>
      <c r="D96" s="14" t="s">
        <v>55</v>
      </c>
      <c r="E96" s="14" t="str">
        <f aca="false">PROPER(D96)</f>
        <v>Vrancea</v>
      </c>
      <c r="F96" s="14" t="s">
        <v>43</v>
      </c>
      <c r="G96" s="14" t="s">
        <v>386</v>
      </c>
      <c r="H96" s="14" t="str">
        <f aca="false">CONCATENATE(F96," ",G96)</f>
        <v>Școala Gimnazială Comuna Ruginești</v>
      </c>
      <c r="I96" s="14" t="s">
        <v>21</v>
      </c>
      <c r="J96" s="14" t="s">
        <v>375</v>
      </c>
      <c r="K96" s="14" t="s">
        <v>387</v>
      </c>
      <c r="L96" s="32" t="s">
        <v>384</v>
      </c>
      <c r="M96" s="14" t="s">
        <v>372</v>
      </c>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8"/>
    </row>
    <row r="97" s="13" customFormat="true" ht="51.75" hidden="false" customHeight="false" outlineLevel="0" collapsed="false">
      <c r="A97" s="19" t="n">
        <v>91</v>
      </c>
      <c r="B97" s="26" t="n">
        <v>6</v>
      </c>
      <c r="C97" s="26" t="s">
        <v>388</v>
      </c>
      <c r="D97" s="14" t="s">
        <v>18</v>
      </c>
      <c r="E97" s="14" t="str">
        <f aca="false">PROPER(D97)</f>
        <v>Bacău</v>
      </c>
      <c r="F97" s="14" t="s">
        <v>88</v>
      </c>
      <c r="G97" s="14" t="s">
        <v>389</v>
      </c>
      <c r="H97" s="14" t="str">
        <f aca="false">CONCATENATE(F97," ",G97)</f>
        <v>Școala Gimnazială  Satul Tisa Silvestri, comuna Tisa Silvestri</v>
      </c>
      <c r="I97" s="14" t="s">
        <v>21</v>
      </c>
      <c r="J97" s="14" t="s">
        <v>375</v>
      </c>
      <c r="K97" s="14" t="s">
        <v>390</v>
      </c>
      <c r="L97" s="32" t="s">
        <v>371</v>
      </c>
      <c r="M97" s="14" t="s">
        <v>372</v>
      </c>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8"/>
    </row>
    <row r="98" s="13" customFormat="true" ht="25.5" hidden="false" customHeight="false" outlineLevel="0" collapsed="false">
      <c r="A98" s="19" t="n">
        <v>92</v>
      </c>
      <c r="B98" s="29" t="n">
        <v>1</v>
      </c>
      <c r="C98" s="29" t="s">
        <v>391</v>
      </c>
      <c r="D98" s="14" t="s">
        <v>18</v>
      </c>
      <c r="E98" s="14" t="str">
        <f aca="false">PROPER(D98)</f>
        <v>Bacău</v>
      </c>
      <c r="F98" s="14" t="s">
        <v>392</v>
      </c>
      <c r="G98" s="14" t="s">
        <v>393</v>
      </c>
      <c r="H98" s="14" t="str">
        <f aca="false">CONCATENATE(F98," ",G98)</f>
        <v>Colegiul Tehnic „Grigore Cobălcescu” Moinești</v>
      </c>
      <c r="I98" s="14" t="s">
        <v>21</v>
      </c>
      <c r="J98" s="14" t="s">
        <v>394</v>
      </c>
      <c r="K98" s="14" t="s">
        <v>395</v>
      </c>
      <c r="L98" s="33" t="s">
        <v>139</v>
      </c>
      <c r="M98" s="14" t="s">
        <v>396</v>
      </c>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8"/>
    </row>
    <row r="99" s="13" customFormat="true" ht="26.25" hidden="false" customHeight="false" outlineLevel="0" collapsed="false">
      <c r="A99" s="19" t="n">
        <v>93</v>
      </c>
      <c r="B99" s="26" t="n">
        <v>2</v>
      </c>
      <c r="C99" s="26" t="s">
        <v>397</v>
      </c>
      <c r="D99" s="14" t="s">
        <v>18</v>
      </c>
      <c r="E99" s="14" t="str">
        <f aca="false">PROPER(D99)</f>
        <v>Bacău</v>
      </c>
      <c r="F99" s="14" t="s">
        <v>398</v>
      </c>
      <c r="G99" s="14" t="s">
        <v>196</v>
      </c>
      <c r="H99" s="14" t="str">
        <f aca="false">CONCATENATE(F99," ",G99)</f>
        <v>Colegiul Național „Dimitrie Cantemir" Onești</v>
      </c>
      <c r="I99" s="14" t="s">
        <v>21</v>
      </c>
      <c r="J99" s="14" t="s">
        <v>394</v>
      </c>
      <c r="K99" s="14" t="s">
        <v>399</v>
      </c>
      <c r="L99" s="33" t="s">
        <v>400</v>
      </c>
      <c r="M99" s="14" t="s">
        <v>396</v>
      </c>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8"/>
    </row>
    <row r="100" s="13" customFormat="true" ht="51" hidden="false" customHeight="false" outlineLevel="0" collapsed="false">
      <c r="A100" s="19" t="n">
        <v>94</v>
      </c>
      <c r="B100" s="29" t="n">
        <v>1</v>
      </c>
      <c r="C100" s="34" t="s">
        <v>401</v>
      </c>
      <c r="D100" s="14" t="s">
        <v>55</v>
      </c>
      <c r="E100" s="14" t="str">
        <f aca="false">PROPER(D100)</f>
        <v>Vrancea</v>
      </c>
      <c r="F100" s="14" t="s">
        <v>88</v>
      </c>
      <c r="G100" s="14" t="s">
        <v>402</v>
      </c>
      <c r="H100" s="14" t="str">
        <f aca="false">CONCATENATE(F100," ",G100)</f>
        <v>Școala Gimnazială  Comuna Păunești</v>
      </c>
      <c r="I100" s="14" t="s">
        <v>403</v>
      </c>
      <c r="J100" s="14" t="s">
        <v>403</v>
      </c>
      <c r="K100" s="41" t="s">
        <v>404</v>
      </c>
      <c r="L100" s="30" t="s">
        <v>405</v>
      </c>
      <c r="M100" s="14" t="s">
        <v>406</v>
      </c>
      <c r="N100" s="17"/>
      <c r="O100" s="17"/>
      <c r="P100" s="17"/>
      <c r="Q100" s="17"/>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
      <c r="BG100" s="17"/>
      <c r="BH100" s="17"/>
      <c r="BI100" s="17"/>
      <c r="BJ100" s="17"/>
      <c r="BK100" s="17"/>
      <c r="BL100" s="17"/>
      <c r="BM100" s="22"/>
      <c r="BN100" s="23"/>
      <c r="BO100" s="23"/>
      <c r="BP100" s="23"/>
      <c r="BQ100" s="23"/>
      <c r="BR100" s="23"/>
    </row>
    <row r="101" s="13" customFormat="true" ht="63.75" hidden="false" customHeight="false" outlineLevel="0" collapsed="false">
      <c r="A101" s="19" t="n">
        <v>95</v>
      </c>
      <c r="B101" s="14" t="n">
        <v>2</v>
      </c>
      <c r="C101" s="14" t="s">
        <v>407</v>
      </c>
      <c r="D101" s="14" t="s">
        <v>18</v>
      </c>
      <c r="E101" s="14" t="str">
        <f aca="false">PROPER(D101)</f>
        <v>Bacău</v>
      </c>
      <c r="F101" s="14" t="s">
        <v>408</v>
      </c>
      <c r="G101" s="14" t="s">
        <v>409</v>
      </c>
      <c r="H101" s="14" t="str">
        <f aca="false">CONCATENATE(F101," ",G101)</f>
        <v>Școala Gimnazială „Nicolae Bălcescu” Satul Nicolae Bălcescu, comuna Nicolae Bălcescu</v>
      </c>
      <c r="I101" s="14" t="s">
        <v>403</v>
      </c>
      <c r="J101" s="14" t="s">
        <v>403</v>
      </c>
      <c r="K101" s="14" t="s">
        <v>410</v>
      </c>
      <c r="L101" s="30" t="s">
        <v>139</v>
      </c>
      <c r="M101" s="14" t="s">
        <v>406</v>
      </c>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7"/>
      <c r="BG101" s="1"/>
      <c r="BH101" s="1"/>
      <c r="BI101" s="1"/>
      <c r="BJ101" s="1"/>
      <c r="BK101" s="1"/>
      <c r="BL101" s="1"/>
      <c r="BM101" s="18"/>
    </row>
    <row r="102" s="13" customFormat="true" ht="51" hidden="false" customHeight="false" outlineLevel="0" collapsed="false">
      <c r="A102" s="19" t="n">
        <v>96</v>
      </c>
      <c r="B102" s="14" t="n">
        <v>3</v>
      </c>
      <c r="C102" s="20" t="s">
        <v>411</v>
      </c>
      <c r="D102" s="14" t="s">
        <v>18</v>
      </c>
      <c r="E102" s="14" t="str">
        <f aca="false">PROPER(D102)</f>
        <v>Bacău</v>
      </c>
      <c r="F102" s="20" t="s">
        <v>412</v>
      </c>
      <c r="G102" s="20" t="s">
        <v>227</v>
      </c>
      <c r="H102" s="14" t="str">
        <f aca="false">CONCATENATE(F102," ",G102)</f>
        <v>Școala Gimnazială „Ștefan cel Mare” Buhuși</v>
      </c>
      <c r="I102" s="14" t="s">
        <v>403</v>
      </c>
      <c r="J102" s="20" t="s">
        <v>403</v>
      </c>
      <c r="K102" s="14" t="s">
        <v>413</v>
      </c>
      <c r="L102" s="30" t="s">
        <v>139</v>
      </c>
      <c r="M102" s="14" t="s">
        <v>406</v>
      </c>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7"/>
      <c r="BG102" s="1"/>
      <c r="BH102" s="1"/>
      <c r="BI102" s="1"/>
      <c r="BJ102" s="1"/>
      <c r="BK102" s="1"/>
      <c r="BL102" s="1"/>
      <c r="BM102" s="18"/>
    </row>
    <row r="103" s="13" customFormat="true" ht="51" hidden="false" customHeight="false" outlineLevel="0" collapsed="false">
      <c r="A103" s="19" t="n">
        <v>97</v>
      </c>
      <c r="B103" s="14" t="n">
        <v>4</v>
      </c>
      <c r="C103" s="14" t="s">
        <v>414</v>
      </c>
      <c r="D103" s="42" t="s">
        <v>18</v>
      </c>
      <c r="E103" s="43" t="str">
        <f aca="false">PROPER(D103)</f>
        <v>Bacău</v>
      </c>
      <c r="F103" s="14" t="s">
        <v>120</v>
      </c>
      <c r="G103" s="14" t="s">
        <v>415</v>
      </c>
      <c r="H103" s="14" t="str">
        <f aca="false">CONCATENATE(F103," ",G103)</f>
        <v>Școala Gimnazială Nr. 1  satul Orbeni, comuna Orbeni</v>
      </c>
      <c r="I103" s="43" t="s">
        <v>403</v>
      </c>
      <c r="J103" s="14" t="s">
        <v>403</v>
      </c>
      <c r="K103" s="14" t="s">
        <v>416</v>
      </c>
      <c r="L103" s="30" t="s">
        <v>400</v>
      </c>
      <c r="M103" s="14" t="s">
        <v>406</v>
      </c>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8"/>
    </row>
    <row r="104" s="13" customFormat="true" ht="51" hidden="false" customHeight="false" outlineLevel="0" collapsed="false">
      <c r="A104" s="19" t="n">
        <v>98</v>
      </c>
      <c r="B104" s="14" t="n">
        <v>5</v>
      </c>
      <c r="C104" s="13" t="s">
        <v>417</v>
      </c>
      <c r="D104" s="18" t="s">
        <v>32</v>
      </c>
      <c r="E104" s="43" t="str">
        <f aca="false">PROPER(D104)</f>
        <v>Galați</v>
      </c>
      <c r="F104" s="14" t="s">
        <v>418</v>
      </c>
      <c r="G104" s="14" t="s">
        <v>419</v>
      </c>
      <c r="H104" s="14" t="str">
        <f aca="false">CONCATENATE(F104," ",G104)</f>
        <v>Liceul Tehnologic Nr. 1  Corod</v>
      </c>
      <c r="I104" s="43" t="s">
        <v>403</v>
      </c>
      <c r="J104" s="14" t="s">
        <v>403</v>
      </c>
      <c r="K104" s="14" t="s">
        <v>420</v>
      </c>
      <c r="L104" s="30" t="s">
        <v>210</v>
      </c>
      <c r="M104" s="14" t="s">
        <v>406</v>
      </c>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8"/>
    </row>
    <row r="105" s="13" customFormat="true" ht="51" hidden="false" customHeight="false" outlineLevel="0" collapsed="false">
      <c r="A105" s="19" t="n">
        <v>99</v>
      </c>
      <c r="B105" s="14" t="n">
        <v>6</v>
      </c>
      <c r="C105" s="14" t="s">
        <v>421</v>
      </c>
      <c r="D105" s="14" t="s">
        <v>18</v>
      </c>
      <c r="E105" s="14" t="str">
        <f aca="false">PROPER(D105)</f>
        <v>Bacău</v>
      </c>
      <c r="F105" s="14" t="s">
        <v>88</v>
      </c>
      <c r="G105" s="29" t="s">
        <v>422</v>
      </c>
      <c r="H105" s="14" t="str">
        <f aca="false">CONCATENATE(F105," ",G105)</f>
        <v>Școala Gimnazială  Satul Coțofănești, comuna Coțofănești</v>
      </c>
      <c r="I105" s="43" t="s">
        <v>403</v>
      </c>
      <c r="J105" s="14" t="s">
        <v>403</v>
      </c>
      <c r="K105" s="14" t="s">
        <v>423</v>
      </c>
      <c r="L105" s="30" t="s">
        <v>405</v>
      </c>
      <c r="M105" s="14" t="s">
        <v>406</v>
      </c>
      <c r="N105" s="17"/>
      <c r="O105" s="17"/>
      <c r="P105" s="17"/>
      <c r="Q105" s="17"/>
      <c r="R105" s="17"/>
      <c r="S105" s="17"/>
      <c r="T105" s="17"/>
      <c r="U105" s="17"/>
      <c r="V105" s="17"/>
      <c r="W105" s="17"/>
      <c r="X105" s="17"/>
      <c r="Y105" s="17"/>
      <c r="Z105" s="17"/>
      <c r="AA105" s="17"/>
      <c r="AB105" s="17"/>
      <c r="AC105" s="17"/>
      <c r="AD105" s="17"/>
      <c r="AE105" s="17"/>
      <c r="AF105" s="17"/>
      <c r="AG105" s="17"/>
      <c r="AH105" s="17"/>
      <c r="AI105" s="17"/>
      <c r="AJ105" s="17"/>
      <c r="AK105" s="17"/>
      <c r="AL105" s="17"/>
      <c r="AM105" s="17"/>
      <c r="AN105" s="17"/>
      <c r="AO105" s="17"/>
      <c r="AP105" s="17"/>
      <c r="AQ105" s="17"/>
      <c r="AR105" s="17"/>
      <c r="AS105" s="17"/>
      <c r="AT105" s="17"/>
      <c r="AU105" s="17"/>
      <c r="AV105" s="17"/>
      <c r="AW105" s="17"/>
      <c r="AX105" s="17"/>
      <c r="AY105" s="17"/>
      <c r="AZ105" s="17"/>
      <c r="BA105" s="17"/>
      <c r="BB105" s="17"/>
      <c r="BC105" s="17"/>
      <c r="BD105" s="17"/>
      <c r="BE105" s="17"/>
      <c r="BF105" s="1"/>
      <c r="BG105" s="1"/>
      <c r="BH105" s="1"/>
      <c r="BI105" s="1"/>
      <c r="BJ105" s="1"/>
      <c r="BK105" s="1"/>
      <c r="BL105" s="1"/>
      <c r="BM105" s="18"/>
    </row>
    <row r="106" s="13" customFormat="true" ht="51" hidden="false" customHeight="false" outlineLevel="0" collapsed="false">
      <c r="A106" s="19" t="n">
        <v>100</v>
      </c>
      <c r="B106" s="14" t="n">
        <v>7</v>
      </c>
      <c r="C106" s="14" t="s">
        <v>424</v>
      </c>
      <c r="D106" s="14" t="s">
        <v>18</v>
      </c>
      <c r="E106" s="14" t="str">
        <f aca="false">PROPER(D106)</f>
        <v>Bacău</v>
      </c>
      <c r="F106" s="14" t="s">
        <v>88</v>
      </c>
      <c r="G106" s="14" t="s">
        <v>425</v>
      </c>
      <c r="H106" s="14" t="str">
        <f aca="false">CONCATENATE(F106," ",G106)</f>
        <v>Școala Gimnazială  Satul Asău, comuna Asău</v>
      </c>
      <c r="I106" s="43" t="s">
        <v>403</v>
      </c>
      <c r="J106" s="14" t="s">
        <v>403</v>
      </c>
      <c r="K106" s="14" t="s">
        <v>413</v>
      </c>
      <c r="L106" s="30" t="s">
        <v>400</v>
      </c>
      <c r="M106" s="14" t="s">
        <v>406</v>
      </c>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7"/>
      <c r="BG106" s="1"/>
      <c r="BH106" s="1"/>
      <c r="BI106" s="1"/>
      <c r="BJ106" s="1"/>
      <c r="BK106" s="1"/>
      <c r="BL106" s="1"/>
      <c r="BM106" s="18"/>
    </row>
    <row r="107" s="13" customFormat="true" ht="51" hidden="false" customHeight="false" outlineLevel="0" collapsed="false">
      <c r="A107" s="19" t="n">
        <v>101</v>
      </c>
      <c r="B107" s="14" t="n">
        <v>8</v>
      </c>
      <c r="C107" s="14" t="s">
        <v>426</v>
      </c>
      <c r="D107" s="14" t="s">
        <v>18</v>
      </c>
      <c r="E107" s="14" t="str">
        <f aca="false">PROPER(D107)</f>
        <v>Bacău</v>
      </c>
      <c r="F107" s="14" t="s">
        <v>379</v>
      </c>
      <c r="G107" s="14" t="s">
        <v>427</v>
      </c>
      <c r="H107" s="14" t="str">
        <f aca="false">CONCATENATE(F107," ",G107)</f>
        <v>Școala Gimnazială Nr.1  Satul Blăgești, comuna Blăgești</v>
      </c>
      <c r="I107" s="43" t="s">
        <v>403</v>
      </c>
      <c r="J107" s="43" t="s">
        <v>403</v>
      </c>
      <c r="K107" s="14" t="s">
        <v>428</v>
      </c>
      <c r="L107" s="30" t="s">
        <v>429</v>
      </c>
      <c r="M107" s="14" t="s">
        <v>406</v>
      </c>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8"/>
    </row>
    <row r="108" s="13" customFormat="true" ht="51" hidden="false" customHeight="false" outlineLevel="0" collapsed="false">
      <c r="A108" s="19" t="n">
        <v>102</v>
      </c>
      <c r="B108" s="14" t="n">
        <v>9</v>
      </c>
      <c r="C108" s="14" t="s">
        <v>430</v>
      </c>
      <c r="D108" s="14" t="s">
        <v>18</v>
      </c>
      <c r="E108" s="14" t="str">
        <f aca="false">PROPER(D108)</f>
        <v>Bacău</v>
      </c>
      <c r="F108" s="14" t="s">
        <v>43</v>
      </c>
      <c r="G108" s="14" t="s">
        <v>431</v>
      </c>
      <c r="H108" s="14" t="str">
        <f aca="false">CONCATENATE(F108," ",G108)</f>
        <v>Școala Gimnazială Satul Filipeni, comuna Filipeni</v>
      </c>
      <c r="I108" s="43" t="s">
        <v>403</v>
      </c>
      <c r="J108" s="14" t="s">
        <v>403</v>
      </c>
      <c r="K108" s="14" t="s">
        <v>432</v>
      </c>
      <c r="L108" s="30" t="s">
        <v>429</v>
      </c>
      <c r="M108" s="14" t="s">
        <v>406</v>
      </c>
      <c r="N108" s="17"/>
      <c r="O108" s="17"/>
      <c r="P108" s="17"/>
      <c r="Q108" s="17"/>
      <c r="R108" s="17"/>
      <c r="S108" s="17"/>
      <c r="T108" s="17"/>
      <c r="U108" s="17"/>
      <c r="V108" s="17"/>
      <c r="W108" s="17"/>
      <c r="X108" s="17"/>
      <c r="Y108" s="17"/>
      <c r="Z108" s="17"/>
      <c r="AA108" s="17"/>
      <c r="AB108" s="17"/>
      <c r="AC108" s="17"/>
      <c r="AD108" s="17"/>
      <c r="AE108" s="17"/>
      <c r="AF108" s="17"/>
      <c r="AG108" s="17"/>
      <c r="AH108" s="17"/>
      <c r="AI108" s="17"/>
      <c r="AJ108" s="17"/>
      <c r="AK108" s="17"/>
      <c r="AL108" s="17"/>
      <c r="AM108" s="17"/>
      <c r="AN108" s="17"/>
      <c r="AO108" s="17"/>
      <c r="AP108" s="17"/>
      <c r="AQ108" s="17"/>
      <c r="AR108" s="17"/>
      <c r="AS108" s="17"/>
      <c r="AT108" s="17"/>
      <c r="AU108" s="17"/>
      <c r="AV108" s="17"/>
      <c r="AW108" s="17"/>
      <c r="AX108" s="17"/>
      <c r="AY108" s="17"/>
      <c r="AZ108" s="17"/>
      <c r="BA108" s="17"/>
      <c r="BB108" s="17"/>
      <c r="BC108" s="17"/>
      <c r="BD108" s="17"/>
      <c r="BE108" s="17"/>
      <c r="BF108" s="17"/>
      <c r="BG108" s="1"/>
      <c r="BH108" s="1"/>
      <c r="BI108" s="1"/>
      <c r="BJ108" s="1"/>
      <c r="BK108" s="1"/>
      <c r="BL108" s="1"/>
      <c r="BM108" s="18"/>
    </row>
    <row r="109" s="13" customFormat="true" ht="25.5" hidden="false" customHeight="false" outlineLevel="0" collapsed="false">
      <c r="A109" s="19" t="n">
        <v>103</v>
      </c>
      <c r="B109" s="14" t="n">
        <v>10</v>
      </c>
      <c r="C109" s="14" t="s">
        <v>433</v>
      </c>
      <c r="D109" s="14" t="s">
        <v>434</v>
      </c>
      <c r="E109" s="14" t="str">
        <f aca="false">PROPER(D109)</f>
        <v>Harghita</v>
      </c>
      <c r="F109" s="14" t="s">
        <v>435</v>
      </c>
      <c r="G109" s="14" t="s">
        <v>436</v>
      </c>
      <c r="H109" s="14" t="str">
        <f aca="false">CONCATENATE(F109," ",G109)</f>
        <v>Școala Gimnazială „Liviu Rebreanu”  Miercurea Ciuc</v>
      </c>
      <c r="I109" s="43" t="s">
        <v>437</v>
      </c>
      <c r="J109" s="14" t="s">
        <v>438</v>
      </c>
      <c r="K109" s="14" t="s">
        <v>439</v>
      </c>
      <c r="L109" s="30" t="s">
        <v>440</v>
      </c>
      <c r="M109" s="14" t="s">
        <v>406</v>
      </c>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8"/>
    </row>
    <row r="110" s="13" customFormat="true" ht="51" hidden="false" customHeight="false" outlineLevel="0" collapsed="false">
      <c r="A110" s="19" t="n">
        <v>104</v>
      </c>
      <c r="B110" s="14" t="n">
        <v>11</v>
      </c>
      <c r="C110" s="14" t="s">
        <v>441</v>
      </c>
      <c r="D110" s="14" t="s">
        <v>18</v>
      </c>
      <c r="E110" s="14" t="str">
        <f aca="false">PROPER(D110)</f>
        <v>Bacău</v>
      </c>
      <c r="F110" s="14" t="s">
        <v>442</v>
      </c>
      <c r="G110" s="14" t="s">
        <v>20</v>
      </c>
      <c r="H110" s="14" t="str">
        <f aca="false">CONCATENATE(F110," ",G110)</f>
        <v>Școala Gimnazială „Octavian Voicu” Bacău</v>
      </c>
      <c r="I110" s="43" t="s">
        <v>403</v>
      </c>
      <c r="J110" s="14" t="s">
        <v>403</v>
      </c>
      <c r="K110" s="41" t="s">
        <v>443</v>
      </c>
      <c r="L110" s="30" t="s">
        <v>145</v>
      </c>
      <c r="M110" s="14" t="s">
        <v>406</v>
      </c>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8"/>
    </row>
    <row r="111" s="13" customFormat="true" ht="25.5" hidden="false" customHeight="false" outlineLevel="0" collapsed="false">
      <c r="A111" s="19" t="n">
        <v>105</v>
      </c>
      <c r="B111" s="14" t="n">
        <v>12</v>
      </c>
      <c r="C111" s="14" t="s">
        <v>444</v>
      </c>
      <c r="D111" s="14" t="s">
        <v>18</v>
      </c>
      <c r="E111" s="14" t="str">
        <f aca="false">PROPER(D111)</f>
        <v>Bacău</v>
      </c>
      <c r="F111" s="14" t="s">
        <v>212</v>
      </c>
      <c r="G111" s="14" t="s">
        <v>20</v>
      </c>
      <c r="H111" s="14" t="str">
        <f aca="false">CONCATENATE(F111," ",G111)</f>
        <v>Liceul Tehnologic „Dumitru Mangeron” Bacău</v>
      </c>
      <c r="I111" s="43" t="s">
        <v>445</v>
      </c>
      <c r="J111" s="14" t="s">
        <v>446</v>
      </c>
      <c r="K111" s="14" t="s">
        <v>447</v>
      </c>
      <c r="L111" s="30" t="s">
        <v>210</v>
      </c>
      <c r="M111" s="14" t="s">
        <v>406</v>
      </c>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7"/>
      <c r="BH111" s="17"/>
      <c r="BI111" s="17"/>
      <c r="BJ111" s="17"/>
      <c r="BK111" s="17"/>
      <c r="BL111" s="17"/>
      <c r="BM111" s="22"/>
      <c r="BN111" s="23"/>
      <c r="BO111" s="23"/>
      <c r="BP111" s="23"/>
      <c r="BQ111" s="23"/>
      <c r="BR111" s="23"/>
    </row>
    <row r="112" s="13" customFormat="true" ht="51" hidden="false" customHeight="false" outlineLevel="0" collapsed="false">
      <c r="A112" s="19" t="n">
        <v>106</v>
      </c>
      <c r="B112" s="14" t="n">
        <v>13</v>
      </c>
      <c r="C112" s="14" t="s">
        <v>448</v>
      </c>
      <c r="D112" s="14" t="s">
        <v>18</v>
      </c>
      <c r="E112" s="14" t="str">
        <f aca="false">PROPER(D112)</f>
        <v>Bacău</v>
      </c>
      <c r="F112" s="14" t="s">
        <v>449</v>
      </c>
      <c r="G112" s="14" t="s">
        <v>450</v>
      </c>
      <c r="H112" s="14" t="str">
        <f aca="false">CONCATENATE(F112," ",G112)</f>
        <v>Școala Gimnazială „Constantin Popovici” Satul Buhoci, comuna Buhoci</v>
      </c>
      <c r="I112" s="43" t="s">
        <v>403</v>
      </c>
      <c r="J112" s="14" t="s">
        <v>403</v>
      </c>
      <c r="K112" s="14" t="s">
        <v>451</v>
      </c>
      <c r="L112" s="30" t="s">
        <v>145</v>
      </c>
      <c r="M112" s="14" t="s">
        <v>406</v>
      </c>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7"/>
      <c r="BH112" s="17"/>
      <c r="BI112" s="17"/>
      <c r="BJ112" s="17"/>
      <c r="BK112" s="17"/>
      <c r="BL112" s="17"/>
      <c r="BM112" s="22"/>
      <c r="BN112" s="23"/>
      <c r="BO112" s="23"/>
      <c r="BP112" s="23"/>
      <c r="BQ112" s="23"/>
      <c r="BR112" s="23"/>
    </row>
    <row r="113" s="13" customFormat="true" ht="51" hidden="false" customHeight="false" outlineLevel="0" collapsed="false">
      <c r="A113" s="19" t="n">
        <v>107</v>
      </c>
      <c r="B113" s="14" t="n">
        <v>14</v>
      </c>
      <c r="C113" s="14" t="s">
        <v>452</v>
      </c>
      <c r="D113" s="14" t="s">
        <v>112</v>
      </c>
      <c r="E113" s="14" t="str">
        <f aca="false">PROPER(D113)</f>
        <v>Vaslui</v>
      </c>
      <c r="F113" s="14" t="s">
        <v>453</v>
      </c>
      <c r="G113" s="14" t="s">
        <v>454</v>
      </c>
      <c r="H113" s="14" t="str">
        <f aca="false">CONCATENATE(F113," ",G113)</f>
        <v>Şcoala Gimnazială „Alexandra Nechita "  Vaslui </v>
      </c>
      <c r="I113" s="43" t="s">
        <v>403</v>
      </c>
      <c r="J113" s="14" t="s">
        <v>403</v>
      </c>
      <c r="K113" s="14" t="s">
        <v>455</v>
      </c>
      <c r="L113" s="30" t="s">
        <v>158</v>
      </c>
      <c r="M113" s="14" t="s">
        <v>406</v>
      </c>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8"/>
    </row>
    <row r="114" s="13" customFormat="true" ht="51" hidden="false" customHeight="false" outlineLevel="0" collapsed="false">
      <c r="A114" s="19" t="n">
        <v>108</v>
      </c>
      <c r="B114" s="14" t="n">
        <v>15</v>
      </c>
      <c r="C114" s="14" t="s">
        <v>456</v>
      </c>
      <c r="D114" s="14" t="s">
        <v>18</v>
      </c>
      <c r="E114" s="14" t="str">
        <f aca="false">PROPER(D114)</f>
        <v>Bacău</v>
      </c>
      <c r="F114" s="14" t="s">
        <v>136</v>
      </c>
      <c r="G114" s="14" t="s">
        <v>137</v>
      </c>
      <c r="H114" s="14" t="str">
        <f aca="false">CONCATENATE(F114," ",G114)</f>
        <v>Liceul Tehnologic  Satul Făget, comuna Făget</v>
      </c>
      <c r="I114" s="43" t="s">
        <v>403</v>
      </c>
      <c r="J114" s="14" t="s">
        <v>403</v>
      </c>
      <c r="K114" s="14" t="s">
        <v>457</v>
      </c>
      <c r="L114" s="30" t="s">
        <v>405</v>
      </c>
      <c r="M114" s="14" t="s">
        <v>406</v>
      </c>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7"/>
      <c r="BH114" s="17"/>
      <c r="BI114" s="17"/>
      <c r="BJ114" s="17"/>
      <c r="BK114" s="17"/>
      <c r="BL114" s="17"/>
      <c r="BM114" s="22"/>
      <c r="BN114" s="23"/>
      <c r="BO114" s="23"/>
      <c r="BP114" s="23"/>
      <c r="BQ114" s="23"/>
      <c r="BR114" s="23"/>
    </row>
    <row r="115" s="13" customFormat="true" ht="63.75" hidden="false" customHeight="false" outlineLevel="0" collapsed="false">
      <c r="A115" s="19" t="n">
        <v>109</v>
      </c>
      <c r="B115" s="14" t="n">
        <v>16</v>
      </c>
      <c r="C115" s="14" t="s">
        <v>458</v>
      </c>
      <c r="D115" s="14" t="s">
        <v>18</v>
      </c>
      <c r="E115" s="14" t="str">
        <f aca="false">PROPER(D115)</f>
        <v>Bacău</v>
      </c>
      <c r="F115" s="14" t="s">
        <v>408</v>
      </c>
      <c r="G115" s="14" t="s">
        <v>409</v>
      </c>
      <c r="H115" s="14" t="str">
        <f aca="false">CONCATENATE(F115," ",G115)</f>
        <v>Școala Gimnazială „Nicolae Bălcescu” Satul Nicolae Bălcescu, comuna Nicolae Bălcescu</v>
      </c>
      <c r="I115" s="43" t="s">
        <v>403</v>
      </c>
      <c r="J115" s="14" t="s">
        <v>403</v>
      </c>
      <c r="K115" s="14" t="s">
        <v>459</v>
      </c>
      <c r="L115" s="30" t="s">
        <v>405</v>
      </c>
      <c r="M115" s="14" t="s">
        <v>406</v>
      </c>
      <c r="N115" s="17"/>
      <c r="O115" s="17"/>
      <c r="P115" s="17"/>
      <c r="Q115" s="17"/>
      <c r="R115" s="17"/>
      <c r="S115" s="17"/>
      <c r="T115" s="17"/>
      <c r="U115" s="17"/>
      <c r="V115" s="17"/>
      <c r="W115" s="17"/>
      <c r="X115" s="17"/>
      <c r="Y115" s="17"/>
      <c r="Z115" s="17"/>
      <c r="AA115" s="17"/>
      <c r="AB115" s="17"/>
      <c r="AC115" s="17"/>
      <c r="AD115" s="17"/>
      <c r="AE115" s="17"/>
      <c r="AF115" s="17"/>
      <c r="AG115" s="17"/>
      <c r="AH115" s="17"/>
      <c r="AI115" s="17"/>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
      <c r="BG115" s="17"/>
      <c r="BH115" s="17"/>
      <c r="BI115" s="17"/>
      <c r="BJ115" s="17"/>
      <c r="BK115" s="17"/>
      <c r="BL115" s="17"/>
      <c r="BM115" s="22"/>
      <c r="BN115" s="23"/>
      <c r="BO115" s="23"/>
      <c r="BP115" s="23"/>
      <c r="BQ115" s="23"/>
      <c r="BR115" s="23"/>
    </row>
    <row r="116" s="13" customFormat="true" ht="51" hidden="false" customHeight="false" outlineLevel="0" collapsed="false">
      <c r="A116" s="19" t="n">
        <v>110</v>
      </c>
      <c r="B116" s="14" t="n">
        <v>17</v>
      </c>
      <c r="C116" s="21" t="s">
        <v>460</v>
      </c>
      <c r="D116" s="14" t="s">
        <v>37</v>
      </c>
      <c r="E116" s="14" t="str">
        <f aca="false">PROPER(D116)</f>
        <v>Neamț</v>
      </c>
      <c r="F116" s="21" t="s">
        <v>461</v>
      </c>
      <c r="G116" s="21" t="s">
        <v>97</v>
      </c>
      <c r="H116" s="14" t="str">
        <f aca="false">CONCATENATE(F116," ",G116)</f>
        <v>Școala Gimnazială „Nicu Albu”  Piatra Neamț</v>
      </c>
      <c r="I116" s="14" t="s">
        <v>403</v>
      </c>
      <c r="J116" s="14" t="s">
        <v>403</v>
      </c>
      <c r="K116" s="14" t="s">
        <v>462</v>
      </c>
      <c r="L116" s="30" t="s">
        <v>180</v>
      </c>
      <c r="M116" s="14" t="s">
        <v>406</v>
      </c>
      <c r="N116" s="17"/>
      <c r="O116" s="17"/>
      <c r="P116" s="17"/>
      <c r="Q116" s="17"/>
      <c r="R116" s="17"/>
      <c r="S116" s="17"/>
      <c r="T116" s="17"/>
      <c r="U116" s="17"/>
      <c r="V116" s="17"/>
      <c r="W116" s="17"/>
      <c r="X116" s="17"/>
      <c r="Y116" s="17"/>
      <c r="Z116" s="17"/>
      <c r="AA116" s="17"/>
      <c r="AB116" s="17"/>
      <c r="AC116" s="17"/>
      <c r="AD116" s="17"/>
      <c r="AE116" s="17"/>
      <c r="AF116" s="17"/>
      <c r="AG116" s="17"/>
      <c r="AH116" s="17"/>
      <c r="AI116" s="17"/>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
      <c r="BG116" s="1"/>
      <c r="BH116" s="1"/>
      <c r="BI116" s="1"/>
      <c r="BJ116" s="1"/>
      <c r="BK116" s="1"/>
      <c r="BL116" s="1"/>
      <c r="BM116" s="18"/>
    </row>
    <row r="117" s="13" customFormat="true" ht="51" hidden="false" customHeight="false" outlineLevel="0" collapsed="false">
      <c r="A117" s="19" t="n">
        <v>111</v>
      </c>
      <c r="B117" s="14" t="n">
        <v>18</v>
      </c>
      <c r="C117" s="14" t="s">
        <v>463</v>
      </c>
      <c r="D117" s="14" t="s">
        <v>18</v>
      </c>
      <c r="E117" s="14" t="str">
        <f aca="false">PROPER(D117)</f>
        <v>Bacău</v>
      </c>
      <c r="F117" s="14" t="s">
        <v>120</v>
      </c>
      <c r="G117" s="14" t="s">
        <v>243</v>
      </c>
      <c r="H117" s="14" t="str">
        <f aca="false">CONCATENATE(F117," ",G117)</f>
        <v>Școala Gimnazială Nr. 1  Satul Oituz, comuna Oituz</v>
      </c>
      <c r="I117" s="43" t="s">
        <v>403</v>
      </c>
      <c r="J117" s="14" t="s">
        <v>403</v>
      </c>
      <c r="K117" s="14" t="s">
        <v>464</v>
      </c>
      <c r="L117" s="30" t="s">
        <v>440</v>
      </c>
      <c r="M117" s="14" t="s">
        <v>406</v>
      </c>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7"/>
      <c r="BH117" s="17"/>
      <c r="BI117" s="17"/>
      <c r="BJ117" s="17"/>
      <c r="BK117" s="17"/>
      <c r="BL117" s="17"/>
      <c r="BM117" s="22"/>
      <c r="BN117" s="23"/>
      <c r="BO117" s="23"/>
      <c r="BP117" s="23"/>
      <c r="BQ117" s="23"/>
      <c r="BR117" s="23"/>
    </row>
    <row r="118" s="13" customFormat="true" ht="51.75" hidden="false" customHeight="false" outlineLevel="0" collapsed="false">
      <c r="A118" s="19" t="n">
        <v>112</v>
      </c>
      <c r="B118" s="26" t="n">
        <v>19</v>
      </c>
      <c r="C118" s="26" t="s">
        <v>465</v>
      </c>
      <c r="D118" s="14" t="s">
        <v>18</v>
      </c>
      <c r="E118" s="14" t="str">
        <f aca="false">PROPER(D118)</f>
        <v>Bacău</v>
      </c>
      <c r="F118" s="14" t="s">
        <v>120</v>
      </c>
      <c r="G118" s="14" t="s">
        <v>196</v>
      </c>
      <c r="H118" s="14" t="str">
        <f aca="false">CONCATENATE(F118," ",G118)</f>
        <v>Școala Gimnazială Nr. 1  Onești</v>
      </c>
      <c r="I118" s="43" t="s">
        <v>403</v>
      </c>
      <c r="J118" s="14" t="s">
        <v>403</v>
      </c>
      <c r="K118" s="14" t="s">
        <v>466</v>
      </c>
      <c r="L118" s="30" t="s">
        <v>24</v>
      </c>
      <c r="M118" s="14" t="s">
        <v>406</v>
      </c>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8"/>
    </row>
    <row r="119" s="13" customFormat="true" ht="51" hidden="false" customHeight="false" outlineLevel="0" collapsed="false">
      <c r="A119" s="19" t="n">
        <v>113</v>
      </c>
      <c r="B119" s="29" t="n">
        <v>1</v>
      </c>
      <c r="C119" s="29" t="s">
        <v>467</v>
      </c>
      <c r="D119" s="14" t="s">
        <v>18</v>
      </c>
      <c r="E119" s="14" t="str">
        <f aca="false">PROPER(D119)</f>
        <v>Bacău</v>
      </c>
      <c r="F119" s="14" t="s">
        <v>344</v>
      </c>
      <c r="G119" s="14" t="s">
        <v>345</v>
      </c>
      <c r="H119" s="14" t="str">
        <f aca="false">CONCATENATE(F119," ",G119)</f>
        <v>Școala Gimnazială „George Apostu”  Satul Stănișești, comuna Stănișești</v>
      </c>
      <c r="I119" s="43" t="s">
        <v>21</v>
      </c>
      <c r="J119" s="14" t="s">
        <v>468</v>
      </c>
      <c r="K119" s="14" t="s">
        <v>469</v>
      </c>
      <c r="L119" s="33" t="s">
        <v>217</v>
      </c>
      <c r="M119" s="14" t="s">
        <v>470</v>
      </c>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7"/>
      <c r="BG119" s="1"/>
      <c r="BH119" s="1"/>
      <c r="BI119" s="1"/>
      <c r="BJ119" s="1"/>
      <c r="BK119" s="1"/>
      <c r="BL119" s="1"/>
      <c r="BM119" s="18"/>
    </row>
    <row r="120" s="13" customFormat="true" ht="38.25" hidden="false" customHeight="false" outlineLevel="0" collapsed="false">
      <c r="A120" s="19" t="n">
        <v>114</v>
      </c>
      <c r="B120" s="29" t="n">
        <v>2</v>
      </c>
      <c r="C120" s="14" t="s">
        <v>471</v>
      </c>
      <c r="D120" s="14" t="s">
        <v>18</v>
      </c>
      <c r="E120" s="14" t="str">
        <f aca="false">PROPER(D120)</f>
        <v>Bacău</v>
      </c>
      <c r="F120" s="14" t="s">
        <v>120</v>
      </c>
      <c r="G120" s="14" t="s">
        <v>472</v>
      </c>
      <c r="H120" s="14" t="str">
        <f aca="false">CONCATENATE(F120," ",G120)</f>
        <v>Școala Gimnazială Nr. 1  Satul Slobozia, comuna Slobozia</v>
      </c>
      <c r="I120" s="43" t="s">
        <v>21</v>
      </c>
      <c r="J120" s="14" t="s">
        <v>468</v>
      </c>
      <c r="K120" s="14" t="s">
        <v>473</v>
      </c>
      <c r="L120" s="33" t="s">
        <v>474</v>
      </c>
      <c r="M120" s="14" t="s">
        <v>470</v>
      </c>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8"/>
    </row>
    <row r="121" s="13" customFormat="true" ht="38.25" hidden="false" customHeight="false" outlineLevel="0" collapsed="false">
      <c r="A121" s="19" t="n">
        <v>115</v>
      </c>
      <c r="B121" s="29" t="n">
        <v>3</v>
      </c>
      <c r="C121" s="14" t="s">
        <v>475</v>
      </c>
      <c r="D121" s="14" t="s">
        <v>18</v>
      </c>
      <c r="E121" s="14" t="str">
        <f aca="false">PROPER(D121)</f>
        <v>Bacău</v>
      </c>
      <c r="F121" s="14" t="s">
        <v>120</v>
      </c>
      <c r="G121" s="14" t="s">
        <v>476</v>
      </c>
      <c r="H121" s="14" t="str">
        <f aca="false">CONCATENATE(F121," ",G121)</f>
        <v>Școala Gimnazială Nr. 1  Sat Sănduleni, comuna Sănduleni</v>
      </c>
      <c r="I121" s="43" t="s">
        <v>21</v>
      </c>
      <c r="J121" s="14" t="s">
        <v>468</v>
      </c>
      <c r="K121" s="14" t="s">
        <v>477</v>
      </c>
      <c r="L121" s="33" t="s">
        <v>180</v>
      </c>
      <c r="M121" s="14" t="s">
        <v>470</v>
      </c>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8"/>
    </row>
    <row r="122" s="13" customFormat="true" ht="25.5" hidden="false" customHeight="false" outlineLevel="0" collapsed="false">
      <c r="A122" s="19" t="n">
        <v>116</v>
      </c>
      <c r="B122" s="29" t="n">
        <v>4</v>
      </c>
      <c r="C122" s="14" t="s">
        <v>478</v>
      </c>
      <c r="D122" s="14" t="s">
        <v>18</v>
      </c>
      <c r="E122" s="14" t="str">
        <f aca="false">PROPER(D122)</f>
        <v>Bacău</v>
      </c>
      <c r="F122" s="14" t="s">
        <v>141</v>
      </c>
      <c r="G122" s="14" t="s">
        <v>20</v>
      </c>
      <c r="H122" s="14" t="str">
        <f aca="false">CONCATENATE(F122," ",G122)</f>
        <v>Școala Gimnazială „Mihai Drăgan”  Bacău</v>
      </c>
      <c r="I122" s="43" t="s">
        <v>21</v>
      </c>
      <c r="J122" s="14" t="s">
        <v>468</v>
      </c>
      <c r="K122" s="44" t="s">
        <v>479</v>
      </c>
      <c r="L122" s="33" t="s">
        <v>129</v>
      </c>
      <c r="M122" s="14" t="s">
        <v>470</v>
      </c>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8"/>
    </row>
    <row r="123" s="13" customFormat="true" ht="38.25" hidden="false" customHeight="false" outlineLevel="0" collapsed="false">
      <c r="A123" s="19" t="n">
        <v>117</v>
      </c>
      <c r="B123" s="29" t="n">
        <v>5</v>
      </c>
      <c r="C123" s="14" t="s">
        <v>480</v>
      </c>
      <c r="D123" s="14" t="s">
        <v>18</v>
      </c>
      <c r="E123" s="14" t="str">
        <f aca="false">PROPER(D123)</f>
        <v>Bacău</v>
      </c>
      <c r="F123" s="14" t="s">
        <v>326</v>
      </c>
      <c r="G123" s="14" t="s">
        <v>20</v>
      </c>
      <c r="H123" s="14" t="str">
        <f aca="false">CONCATENATE(F123," ",G123)</f>
        <v>Liceul Tehnologic „Anghel Saligny”  Bacău</v>
      </c>
      <c r="I123" s="43" t="s">
        <v>21</v>
      </c>
      <c r="J123" s="14" t="s">
        <v>468</v>
      </c>
      <c r="K123" s="44" t="s">
        <v>481</v>
      </c>
      <c r="L123" s="33" t="s">
        <v>474</v>
      </c>
      <c r="M123" s="14" t="s">
        <v>470</v>
      </c>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8"/>
    </row>
    <row r="124" s="13" customFormat="true" ht="25.5" hidden="false" customHeight="false" outlineLevel="0" collapsed="false">
      <c r="A124" s="19" t="n">
        <v>118</v>
      </c>
      <c r="B124" s="29" t="n">
        <v>6</v>
      </c>
      <c r="C124" s="14" t="s">
        <v>482</v>
      </c>
      <c r="D124" s="14" t="s">
        <v>112</v>
      </c>
      <c r="E124" s="14" t="str">
        <f aca="false">PROPER(D124)</f>
        <v>Vaslui</v>
      </c>
      <c r="F124" s="14" t="s">
        <v>483</v>
      </c>
      <c r="G124" s="14" t="s">
        <v>484</v>
      </c>
      <c r="H124" s="14" t="str">
        <f aca="false">CONCATENATE(F124," ",G124)</f>
        <v>Şcoala Gimnazială „Manolache Costache  Epureanu"  Bârlad </v>
      </c>
      <c r="I124" s="43" t="s">
        <v>21</v>
      </c>
      <c r="J124" s="14" t="s">
        <v>485</v>
      </c>
      <c r="K124" s="44" t="s">
        <v>486</v>
      </c>
      <c r="L124" s="33" t="s">
        <v>180</v>
      </c>
      <c r="M124" s="14" t="s">
        <v>470</v>
      </c>
      <c r="N124" s="17"/>
      <c r="O124" s="17"/>
      <c r="P124" s="17"/>
      <c r="Q124" s="17"/>
      <c r="R124" s="17"/>
      <c r="S124" s="17"/>
      <c r="T124" s="17"/>
      <c r="U124" s="17"/>
      <c r="V124" s="17"/>
      <c r="W124" s="17"/>
      <c r="X124" s="17"/>
      <c r="Y124" s="17"/>
      <c r="Z124" s="17"/>
      <c r="AA124" s="17"/>
      <c r="AB124" s="17"/>
      <c r="AC124" s="17"/>
      <c r="AD124" s="17"/>
      <c r="AE124" s="17"/>
      <c r="AF124" s="17"/>
      <c r="AG124" s="17"/>
      <c r="AH124" s="17"/>
      <c r="AI124" s="17"/>
      <c r="AJ124" s="17"/>
      <c r="AK124" s="17"/>
      <c r="AL124" s="17"/>
      <c r="AM124" s="17"/>
      <c r="AN124" s="17"/>
      <c r="AO124" s="17"/>
      <c r="AP124" s="17"/>
      <c r="AQ124" s="17"/>
      <c r="AR124" s="17"/>
      <c r="AS124" s="17"/>
      <c r="AT124" s="17"/>
      <c r="AU124" s="17"/>
      <c r="AV124" s="17"/>
      <c r="AW124" s="17"/>
      <c r="AX124" s="17"/>
      <c r="AY124" s="17"/>
      <c r="AZ124" s="17"/>
      <c r="BA124" s="17"/>
      <c r="BB124" s="17"/>
      <c r="BC124" s="17"/>
      <c r="BD124" s="17"/>
      <c r="BE124" s="17"/>
      <c r="BF124" s="1"/>
      <c r="BG124" s="1"/>
      <c r="BH124" s="1"/>
      <c r="BI124" s="1"/>
      <c r="BJ124" s="1"/>
      <c r="BK124" s="1"/>
      <c r="BL124" s="1"/>
      <c r="BM124" s="18"/>
    </row>
    <row r="125" s="13" customFormat="true" ht="38.25" hidden="false" customHeight="false" outlineLevel="0" collapsed="false">
      <c r="A125" s="19" t="n">
        <v>119</v>
      </c>
      <c r="B125" s="29" t="n">
        <v>7</v>
      </c>
      <c r="C125" s="14" t="s">
        <v>487</v>
      </c>
      <c r="D125" s="14" t="s">
        <v>112</v>
      </c>
      <c r="E125" s="14" t="str">
        <f aca="false">PROPER(D125)</f>
        <v>Vaslui</v>
      </c>
      <c r="F125" s="14" t="s">
        <v>488</v>
      </c>
      <c r="G125" s="14" t="s">
        <v>489</v>
      </c>
      <c r="H125" s="14" t="str">
        <f aca="false">CONCATENATE(F125," ",G125)</f>
        <v>Şcoala Gimnazială „Ionel Miron "  Sat Ivăneşti, comuna Ivănești</v>
      </c>
      <c r="I125" s="43" t="s">
        <v>21</v>
      </c>
      <c r="J125" s="14" t="s">
        <v>485</v>
      </c>
      <c r="K125" s="14" t="s">
        <v>490</v>
      </c>
      <c r="L125" s="33" t="s">
        <v>180</v>
      </c>
      <c r="M125" s="14" t="s">
        <v>470</v>
      </c>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8"/>
    </row>
    <row r="126" s="13" customFormat="true" ht="25.5" hidden="false" customHeight="false" outlineLevel="0" collapsed="false">
      <c r="A126" s="19" t="n">
        <v>120</v>
      </c>
      <c r="B126" s="29" t="n">
        <v>8</v>
      </c>
      <c r="C126" s="13" t="s">
        <v>491</v>
      </c>
      <c r="D126" s="14" t="s">
        <v>55</v>
      </c>
      <c r="E126" s="14" t="str">
        <f aca="false">PROPER(D126)</f>
        <v>Vrancea</v>
      </c>
      <c r="F126" s="14" t="s">
        <v>492</v>
      </c>
      <c r="G126" s="14" t="s">
        <v>108</v>
      </c>
      <c r="H126" s="14" t="str">
        <f aca="false">CONCATENATE(F126," ",G126)</f>
        <v>Colegiul Tehnic „Valeriu D. Cotea” Focșani</v>
      </c>
      <c r="I126" s="43" t="s">
        <v>21</v>
      </c>
      <c r="J126" s="14" t="s">
        <v>493</v>
      </c>
      <c r="K126" s="14" t="s">
        <v>494</v>
      </c>
      <c r="L126" s="33" t="s">
        <v>191</v>
      </c>
      <c r="M126" s="14" t="s">
        <v>470</v>
      </c>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8"/>
    </row>
    <row r="127" s="13" customFormat="true" ht="25.5" hidden="false" customHeight="false" outlineLevel="0" collapsed="false">
      <c r="A127" s="19" t="n">
        <v>121</v>
      </c>
      <c r="B127" s="29" t="n">
        <v>9</v>
      </c>
      <c r="C127" s="13" t="s">
        <v>495</v>
      </c>
      <c r="D127" s="14" t="s">
        <v>55</v>
      </c>
      <c r="E127" s="14" t="str">
        <f aca="false">PROPER(D127)</f>
        <v>Vrancea</v>
      </c>
      <c r="F127" s="14" t="s">
        <v>43</v>
      </c>
      <c r="G127" s="14" t="s">
        <v>496</v>
      </c>
      <c r="H127" s="14" t="str">
        <f aca="false">CONCATENATE(F127," ",G127)</f>
        <v>Școala Gimnazială Comuna Tâmboești</v>
      </c>
      <c r="I127" s="14" t="s">
        <v>21</v>
      </c>
      <c r="J127" s="14" t="s">
        <v>493</v>
      </c>
      <c r="K127" s="14" t="s">
        <v>497</v>
      </c>
      <c r="L127" s="33" t="s">
        <v>191</v>
      </c>
      <c r="M127" s="14" t="s">
        <v>470</v>
      </c>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8"/>
    </row>
    <row r="128" s="13" customFormat="true" ht="25.5" hidden="false" customHeight="false" outlineLevel="0" collapsed="false">
      <c r="A128" s="19" t="n">
        <v>122</v>
      </c>
      <c r="B128" s="29" t="n">
        <v>10</v>
      </c>
      <c r="C128" s="14" t="s">
        <v>498</v>
      </c>
      <c r="D128" s="13" t="s">
        <v>42</v>
      </c>
      <c r="E128" s="14" t="str">
        <f aca="false">PROPER(D128)</f>
        <v>Suceava</v>
      </c>
      <c r="F128" s="21" t="s">
        <v>499</v>
      </c>
      <c r="G128" s="14" t="s">
        <v>500</v>
      </c>
      <c r="H128" s="14" t="str">
        <f aca="false">CONCATENATE(F128," ",G128)</f>
        <v>Școala Gimnazială „ Dr. Simion și Metzia Hîj” Comuna Volovăț</v>
      </c>
      <c r="I128" s="43" t="s">
        <v>21</v>
      </c>
      <c r="J128" s="14" t="s">
        <v>468</v>
      </c>
      <c r="K128" s="14" t="s">
        <v>501</v>
      </c>
      <c r="L128" s="33" t="s">
        <v>191</v>
      </c>
      <c r="M128" s="14" t="s">
        <v>470</v>
      </c>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8"/>
    </row>
    <row r="129" s="13" customFormat="true" ht="38.25" hidden="false" customHeight="false" outlineLevel="0" collapsed="false">
      <c r="A129" s="19" t="n">
        <v>123</v>
      </c>
      <c r="B129" s="29" t="n">
        <v>11</v>
      </c>
      <c r="C129" s="14" t="s">
        <v>502</v>
      </c>
      <c r="D129" s="14" t="s">
        <v>18</v>
      </c>
      <c r="E129" s="14" t="str">
        <f aca="false">PROPER(D129)</f>
        <v>Bacău</v>
      </c>
      <c r="F129" s="14" t="s">
        <v>88</v>
      </c>
      <c r="G129" s="14" t="s">
        <v>503</v>
      </c>
      <c r="H129" s="14" t="str">
        <f aca="false">CONCATENATE(F129," ",G129)</f>
        <v>Școala Gimnazială  Sat Plopana, comuna Plopana</v>
      </c>
      <c r="I129" s="43" t="s">
        <v>21</v>
      </c>
      <c r="J129" s="14" t="s">
        <v>468</v>
      </c>
      <c r="K129" s="14" t="s">
        <v>504</v>
      </c>
      <c r="L129" s="33" t="s">
        <v>129</v>
      </c>
      <c r="M129" s="14" t="s">
        <v>470</v>
      </c>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2"/>
      <c r="BH129" s="2"/>
      <c r="BI129" s="2"/>
      <c r="BJ129" s="2"/>
      <c r="BK129" s="2"/>
      <c r="BL129" s="2"/>
      <c r="BM129" s="42"/>
      <c r="BN129" s="14"/>
      <c r="BO129" s="14"/>
      <c r="BP129" s="14"/>
      <c r="BQ129" s="14"/>
      <c r="BR129" s="14"/>
    </row>
    <row r="130" s="13" customFormat="true" ht="25.5" hidden="false" customHeight="false" outlineLevel="0" collapsed="false">
      <c r="A130" s="19" t="n">
        <v>124</v>
      </c>
      <c r="B130" s="29" t="n">
        <v>12</v>
      </c>
      <c r="C130" s="14" t="s">
        <v>505</v>
      </c>
      <c r="D130" s="14" t="s">
        <v>18</v>
      </c>
      <c r="E130" s="14" t="str">
        <f aca="false">PROPER(D130)</f>
        <v>Bacău</v>
      </c>
      <c r="F130" s="14" t="s">
        <v>506</v>
      </c>
      <c r="G130" s="14" t="s">
        <v>507</v>
      </c>
      <c r="H130" s="14" t="str">
        <f aca="false">CONCATENATE(F130," ",G130)</f>
        <v>Școala Gimnazială „Alexandru Piru” Mărgineni</v>
      </c>
      <c r="I130" s="43" t="s">
        <v>21</v>
      </c>
      <c r="J130" s="14" t="s">
        <v>468</v>
      </c>
      <c r="K130" s="14" t="s">
        <v>508</v>
      </c>
      <c r="L130" s="33" t="s">
        <v>129</v>
      </c>
      <c r="M130" s="14" t="s">
        <v>470</v>
      </c>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7"/>
      <c r="BH130" s="17"/>
      <c r="BI130" s="17"/>
      <c r="BJ130" s="17"/>
      <c r="BK130" s="17"/>
      <c r="BL130" s="17"/>
      <c r="BM130" s="22"/>
      <c r="BN130" s="23"/>
      <c r="BO130" s="23"/>
      <c r="BP130" s="23"/>
      <c r="BQ130" s="23"/>
      <c r="BR130" s="23"/>
    </row>
    <row r="131" s="13" customFormat="true" ht="25.5" hidden="false" customHeight="false" outlineLevel="0" collapsed="false">
      <c r="A131" s="19" t="n">
        <v>125</v>
      </c>
      <c r="B131" s="29" t="n">
        <v>13</v>
      </c>
      <c r="C131" s="14" t="s">
        <v>509</v>
      </c>
      <c r="D131" s="14" t="s">
        <v>18</v>
      </c>
      <c r="E131" s="14" t="str">
        <f aca="false">PROPER(D131)</f>
        <v>Bacău</v>
      </c>
      <c r="F131" s="14" t="s">
        <v>510</v>
      </c>
      <c r="G131" s="14" t="s">
        <v>20</v>
      </c>
      <c r="H131" s="14" t="str">
        <f aca="false">CONCATENATE(F131," ",G131)</f>
        <v>Liceul Teoretic „Henri Coandă”  Bacău</v>
      </c>
      <c r="I131" s="43" t="s">
        <v>21</v>
      </c>
      <c r="J131" s="14" t="s">
        <v>468</v>
      </c>
      <c r="K131" s="14" t="s">
        <v>511</v>
      </c>
      <c r="L131" s="33" t="s">
        <v>474</v>
      </c>
      <c r="M131" s="14" t="s">
        <v>470</v>
      </c>
      <c r="N131" s="17"/>
      <c r="O131" s="17"/>
      <c r="P131" s="17"/>
      <c r="Q131" s="17"/>
      <c r="R131" s="17"/>
      <c r="S131" s="17"/>
      <c r="T131" s="17"/>
      <c r="U131" s="17"/>
      <c r="V131" s="17"/>
      <c r="W131" s="17"/>
      <c r="X131" s="17"/>
      <c r="Y131" s="17"/>
      <c r="Z131" s="17"/>
      <c r="AA131" s="17"/>
      <c r="AB131" s="17"/>
      <c r="AC131" s="17"/>
      <c r="AD131" s="17"/>
      <c r="AE131" s="17"/>
      <c r="AF131" s="17"/>
      <c r="AG131" s="17"/>
      <c r="AH131" s="17"/>
      <c r="AI131" s="17"/>
      <c r="AJ131" s="17"/>
      <c r="AK131" s="17"/>
      <c r="AL131" s="17"/>
      <c r="AM131" s="17"/>
      <c r="AN131" s="17"/>
      <c r="AO131" s="17"/>
      <c r="AP131" s="17"/>
      <c r="AQ131" s="17"/>
      <c r="AR131" s="17"/>
      <c r="AS131" s="17"/>
      <c r="AT131" s="17"/>
      <c r="AU131" s="17"/>
      <c r="AV131" s="17"/>
      <c r="AW131" s="17"/>
      <c r="AX131" s="17"/>
      <c r="AY131" s="17"/>
      <c r="AZ131" s="17"/>
      <c r="BA131" s="17"/>
      <c r="BB131" s="17"/>
      <c r="BC131" s="17"/>
      <c r="BD131" s="17"/>
      <c r="BE131" s="17"/>
      <c r="BF131" s="1"/>
      <c r="BG131" s="1"/>
      <c r="BH131" s="1"/>
      <c r="BI131" s="1"/>
      <c r="BJ131" s="1"/>
      <c r="BK131" s="1"/>
      <c r="BL131" s="1"/>
      <c r="BM131" s="18"/>
    </row>
    <row r="132" s="13" customFormat="true" ht="26.25" hidden="false" customHeight="false" outlineLevel="0" collapsed="false">
      <c r="A132" s="19" t="n">
        <v>126</v>
      </c>
      <c r="B132" s="29" t="n">
        <v>14</v>
      </c>
      <c r="C132" s="26" t="s">
        <v>512</v>
      </c>
      <c r="D132" s="13" t="s">
        <v>42</v>
      </c>
      <c r="E132" s="14" t="str">
        <f aca="false">PROPER(D132)</f>
        <v>Suceava</v>
      </c>
      <c r="F132" s="21" t="s">
        <v>43</v>
      </c>
      <c r="G132" s="14" t="s">
        <v>513</v>
      </c>
      <c r="H132" s="14" t="str">
        <f aca="false">CONCATENATE(F132," ",G132)</f>
        <v>Școala Gimnazială Comuna Hârtop</v>
      </c>
      <c r="I132" s="43" t="s">
        <v>21</v>
      </c>
      <c r="J132" s="14" t="s">
        <v>468</v>
      </c>
      <c r="K132" s="14" t="s">
        <v>473</v>
      </c>
      <c r="L132" s="33" t="s">
        <v>129</v>
      </c>
      <c r="M132" s="14" t="s">
        <v>470</v>
      </c>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8"/>
    </row>
    <row r="133" s="13" customFormat="true" ht="38.25" hidden="false" customHeight="false" outlineLevel="0" collapsed="false">
      <c r="A133" s="19" t="n">
        <v>127</v>
      </c>
      <c r="B133" s="29" t="n">
        <v>1</v>
      </c>
      <c r="C133" s="34" t="s">
        <v>514</v>
      </c>
      <c r="D133" s="13" t="s">
        <v>32</v>
      </c>
      <c r="E133" s="14" t="str">
        <f aca="false">PROPER(D133)</f>
        <v>Galați</v>
      </c>
      <c r="F133" s="14" t="s">
        <v>515</v>
      </c>
      <c r="G133" s="14" t="s">
        <v>516</v>
      </c>
      <c r="H133" s="14" t="str">
        <f aca="false">CONCATENATE(F133," ",G133)</f>
        <v>Liceul Tehnologic „Ovid Caledoniu”  Tecuci</v>
      </c>
      <c r="I133" s="43" t="s">
        <v>21</v>
      </c>
      <c r="J133" s="13" t="s">
        <v>517</v>
      </c>
      <c r="K133" s="14" t="s">
        <v>518</v>
      </c>
      <c r="L133" s="30" t="s">
        <v>519</v>
      </c>
      <c r="M133" s="14" t="s">
        <v>520</v>
      </c>
      <c r="N133" s="17"/>
      <c r="O133" s="17"/>
      <c r="P133" s="17"/>
      <c r="Q133" s="17"/>
      <c r="R133" s="17"/>
      <c r="S133" s="17"/>
      <c r="T133" s="17"/>
      <c r="U133" s="17"/>
      <c r="V133" s="17"/>
      <c r="W133" s="17"/>
      <c r="X133" s="17"/>
      <c r="Y133" s="17"/>
      <c r="Z133" s="17"/>
      <c r="AA133" s="17"/>
      <c r="AB133" s="17"/>
      <c r="AC133" s="17"/>
      <c r="AD133" s="17"/>
      <c r="AE133" s="17"/>
      <c r="AF133" s="17"/>
      <c r="AG133" s="17"/>
      <c r="AH133" s="17"/>
      <c r="AI133" s="17"/>
      <c r="AJ133" s="17"/>
      <c r="AK133" s="17"/>
      <c r="AL133" s="17"/>
      <c r="AM133" s="17"/>
      <c r="AN133" s="17"/>
      <c r="AO133" s="17"/>
      <c r="AP133" s="17"/>
      <c r="AQ133" s="17"/>
      <c r="AR133" s="17"/>
      <c r="AS133" s="17"/>
      <c r="AT133" s="17"/>
      <c r="AU133" s="17"/>
      <c r="AV133" s="17"/>
      <c r="AW133" s="17"/>
      <c r="AX133" s="17"/>
      <c r="AY133" s="17"/>
      <c r="AZ133" s="17"/>
      <c r="BA133" s="17"/>
      <c r="BB133" s="17"/>
      <c r="BC133" s="17"/>
      <c r="BD133" s="17"/>
      <c r="BE133" s="17"/>
      <c r="BF133" s="1"/>
      <c r="BG133" s="1"/>
      <c r="BH133" s="1"/>
      <c r="BI133" s="1"/>
      <c r="BJ133" s="1"/>
      <c r="BK133" s="1"/>
      <c r="BL133" s="1"/>
      <c r="BM133" s="18"/>
    </row>
    <row r="134" s="13" customFormat="true" ht="38.25" hidden="false" customHeight="false" outlineLevel="0" collapsed="false">
      <c r="A134" s="19" t="n">
        <v>128</v>
      </c>
      <c r="B134" s="14" t="n">
        <v>2</v>
      </c>
      <c r="C134" s="14" t="s">
        <v>521</v>
      </c>
      <c r="D134" s="14" t="s">
        <v>112</v>
      </c>
      <c r="E134" s="14" t="str">
        <f aca="false">PROPER(D134)</f>
        <v>Vaslui</v>
      </c>
      <c r="F134" s="14" t="s">
        <v>522</v>
      </c>
      <c r="G134" s="14" t="s">
        <v>331</v>
      </c>
      <c r="H134" s="14" t="str">
        <f aca="false">CONCATENATE(F134," ",G134)</f>
        <v>Colegiul Economic „Anghel Rugină"  Vaslui</v>
      </c>
      <c r="I134" s="14" t="s">
        <v>21</v>
      </c>
      <c r="J134" s="14" t="s">
        <v>517</v>
      </c>
      <c r="K134" s="14" t="s">
        <v>523</v>
      </c>
      <c r="L134" s="30" t="s">
        <v>524</v>
      </c>
      <c r="M134" s="14" t="s">
        <v>520</v>
      </c>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8"/>
    </row>
    <row r="135" s="13" customFormat="true" ht="39" hidden="false" customHeight="false" outlineLevel="0" collapsed="false">
      <c r="A135" s="19" t="n">
        <v>129</v>
      </c>
      <c r="B135" s="26" t="n">
        <v>3</v>
      </c>
      <c r="C135" s="25" t="s">
        <v>525</v>
      </c>
      <c r="D135" s="14" t="s">
        <v>55</v>
      </c>
      <c r="E135" s="14" t="str">
        <f aca="false">PROPER(D135)</f>
        <v>Vrancea</v>
      </c>
      <c r="F135" s="14" t="s">
        <v>107</v>
      </c>
      <c r="G135" s="14" t="s">
        <v>108</v>
      </c>
      <c r="H135" s="14" t="str">
        <f aca="false">CONCATENATE(F135," ",G135)</f>
        <v>Colegiul Tehnic „Ion Mincu” Focșani</v>
      </c>
      <c r="I135" s="43" t="s">
        <v>21</v>
      </c>
      <c r="J135" s="14" t="s">
        <v>517</v>
      </c>
      <c r="K135" s="14" t="s">
        <v>526</v>
      </c>
      <c r="L135" s="30" t="s">
        <v>527</v>
      </c>
      <c r="M135" s="14" t="s">
        <v>520</v>
      </c>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8"/>
    </row>
    <row r="136" s="13" customFormat="true" ht="39" hidden="false" customHeight="false" outlineLevel="0" collapsed="false">
      <c r="A136" s="19" t="n">
        <v>130</v>
      </c>
      <c r="B136" s="45" t="n">
        <v>1</v>
      </c>
      <c r="C136" s="45" t="s">
        <v>528</v>
      </c>
      <c r="D136" s="14" t="s">
        <v>18</v>
      </c>
      <c r="E136" s="14" t="str">
        <f aca="false">PROPER(D136)</f>
        <v>Bacău</v>
      </c>
      <c r="F136" s="14" t="s">
        <v>85</v>
      </c>
      <c r="G136" s="14" t="s">
        <v>20</v>
      </c>
      <c r="H136" s="14" t="str">
        <f aca="false">CONCATENATE(F136," ",G136)</f>
        <v>Colegiul „N.V.Karpen”  Bacău</v>
      </c>
      <c r="I136" s="14" t="s">
        <v>21</v>
      </c>
      <c r="J136" s="14" t="s">
        <v>529</v>
      </c>
      <c r="K136" s="39" t="s">
        <v>530</v>
      </c>
      <c r="L136" s="39" t="s">
        <v>531</v>
      </c>
      <c r="M136" s="14" t="s">
        <v>532</v>
      </c>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8"/>
    </row>
    <row r="137" s="13" customFormat="true" ht="51" hidden="false" customHeight="false" outlineLevel="0" collapsed="false">
      <c r="A137" s="19" t="n">
        <v>131</v>
      </c>
      <c r="B137" s="29" t="n">
        <v>2</v>
      </c>
      <c r="C137" s="29" t="s">
        <v>533</v>
      </c>
      <c r="D137" s="14" t="s">
        <v>18</v>
      </c>
      <c r="E137" s="14" t="str">
        <f aca="false">PROPER(D137)</f>
        <v>Bacău</v>
      </c>
      <c r="F137" s="14" t="s">
        <v>88</v>
      </c>
      <c r="G137" s="14" t="s">
        <v>534</v>
      </c>
      <c r="H137" s="14" t="str">
        <f aca="false">CONCATENATE(F137," ",G137)</f>
        <v>Școala Gimnazială  Satul Ungureni, comuna Ungureni</v>
      </c>
      <c r="I137" s="43" t="s">
        <v>21</v>
      </c>
      <c r="J137" s="14" t="s">
        <v>535</v>
      </c>
      <c r="K137" s="14" t="s">
        <v>536</v>
      </c>
      <c r="L137" s="33" t="s">
        <v>537</v>
      </c>
      <c r="M137" s="14" t="s">
        <v>538</v>
      </c>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8"/>
    </row>
    <row r="138" s="13" customFormat="true" ht="38.25" hidden="false" customHeight="false" outlineLevel="0" collapsed="false">
      <c r="A138" s="19" t="n">
        <v>132</v>
      </c>
      <c r="B138" s="13" t="n">
        <v>1</v>
      </c>
      <c r="C138" s="14" t="s">
        <v>539</v>
      </c>
      <c r="D138" s="14" t="s">
        <v>18</v>
      </c>
      <c r="E138" s="14" t="str">
        <f aca="false">PROPER(D138)</f>
        <v>Bacău</v>
      </c>
      <c r="F138" s="14" t="s">
        <v>64</v>
      </c>
      <c r="G138" s="14" t="s">
        <v>65</v>
      </c>
      <c r="H138" s="14" t="str">
        <f aca="false">CONCATENATE(F138," ",G138)</f>
        <v>Școala Gimnazială „Mihai Eminescu”  Satul Lipova, comuna Lipova</v>
      </c>
      <c r="I138" s="43" t="s">
        <v>21</v>
      </c>
      <c r="J138" s="14" t="s">
        <v>535</v>
      </c>
      <c r="K138" s="14" t="s">
        <v>540</v>
      </c>
      <c r="L138" s="33" t="s">
        <v>537</v>
      </c>
      <c r="M138" s="14" t="s">
        <v>538</v>
      </c>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
      <c r="BG138" s="1"/>
      <c r="BH138" s="1"/>
      <c r="BI138" s="1"/>
      <c r="BJ138" s="1"/>
      <c r="BK138" s="1"/>
      <c r="BL138" s="1"/>
      <c r="BM138" s="18"/>
    </row>
    <row r="139" s="13" customFormat="true" ht="38.25" hidden="false" customHeight="false" outlineLevel="0" collapsed="false">
      <c r="A139" s="19" t="n">
        <v>133</v>
      </c>
      <c r="B139" s="14" t="n">
        <v>3</v>
      </c>
      <c r="C139" s="13" t="s">
        <v>541</v>
      </c>
      <c r="D139" s="14" t="s">
        <v>55</v>
      </c>
      <c r="E139" s="14" t="str">
        <f aca="false">PROPER(D139)</f>
        <v>Vrancea</v>
      </c>
      <c r="F139" s="14" t="s">
        <v>542</v>
      </c>
      <c r="G139" s="14" t="s">
        <v>543</v>
      </c>
      <c r="H139" s="14" t="str">
        <f aca="false">CONCATENATE(F139," ",G139)</f>
        <v>Centrul Școlar pentru Educație Incluzivă Măicănești</v>
      </c>
      <c r="I139" s="43" t="s">
        <v>21</v>
      </c>
      <c r="J139" s="14" t="s">
        <v>535</v>
      </c>
      <c r="K139" s="14" t="s">
        <v>544</v>
      </c>
      <c r="L139" s="33" t="s">
        <v>545</v>
      </c>
      <c r="M139" s="14" t="s">
        <v>538</v>
      </c>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8"/>
    </row>
    <row r="140" s="13" customFormat="true" ht="38.25" hidden="false" customHeight="false" outlineLevel="0" collapsed="false">
      <c r="A140" s="19" t="n">
        <v>134</v>
      </c>
      <c r="B140" s="14" t="n">
        <v>4</v>
      </c>
      <c r="C140" s="14" t="s">
        <v>546</v>
      </c>
      <c r="D140" s="14" t="s">
        <v>18</v>
      </c>
      <c r="E140" s="14" t="str">
        <f aca="false">PROPER(D140)</f>
        <v>Bacău</v>
      </c>
      <c r="F140" s="14" t="s">
        <v>547</v>
      </c>
      <c r="G140" s="14" t="s">
        <v>196</v>
      </c>
      <c r="H140" s="14" t="str">
        <f aca="false">CONCATENATE(F140," ",G140)</f>
        <v>Liceul Teologic „Fericitul Ieremia” Onești</v>
      </c>
      <c r="I140" s="43" t="s">
        <v>21</v>
      </c>
      <c r="J140" s="14" t="s">
        <v>535</v>
      </c>
      <c r="K140" s="14" t="s">
        <v>548</v>
      </c>
      <c r="L140" s="33" t="s">
        <v>545</v>
      </c>
      <c r="M140" s="14" t="s">
        <v>538</v>
      </c>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8"/>
    </row>
    <row r="141" s="13" customFormat="true" ht="38.25" hidden="false" customHeight="false" outlineLevel="0" collapsed="false">
      <c r="A141" s="19" t="n">
        <v>135</v>
      </c>
      <c r="B141" s="14" t="n">
        <v>5</v>
      </c>
      <c r="C141" s="13" t="s">
        <v>549</v>
      </c>
      <c r="D141" s="14" t="s">
        <v>55</v>
      </c>
      <c r="E141" s="14" t="str">
        <f aca="false">PROPER(D141)</f>
        <v>Vrancea</v>
      </c>
      <c r="F141" s="14" t="s">
        <v>542</v>
      </c>
      <c r="G141" s="14" t="s">
        <v>543</v>
      </c>
      <c r="H141" s="14" t="str">
        <f aca="false">CONCATENATE(F141," ",G141)</f>
        <v>Centrul Școlar pentru Educație Incluzivă Măicănești</v>
      </c>
      <c r="I141" s="43" t="s">
        <v>21</v>
      </c>
      <c r="J141" s="14" t="s">
        <v>535</v>
      </c>
      <c r="K141" s="14" t="s">
        <v>550</v>
      </c>
      <c r="L141" s="33" t="s">
        <v>545</v>
      </c>
      <c r="M141" s="14" t="s">
        <v>538</v>
      </c>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8"/>
    </row>
    <row r="142" s="13" customFormat="true" ht="38.25" hidden="false" customHeight="false" outlineLevel="0" collapsed="false">
      <c r="A142" s="19" t="n">
        <v>136</v>
      </c>
      <c r="B142" s="14" t="n">
        <v>6</v>
      </c>
      <c r="C142" s="14" t="s">
        <v>551</v>
      </c>
      <c r="D142" s="14" t="s">
        <v>18</v>
      </c>
      <c r="E142" s="14" t="str">
        <f aca="false">PROPER(D142)</f>
        <v>Bacău</v>
      </c>
      <c r="F142" s="14" t="s">
        <v>552</v>
      </c>
      <c r="G142" s="14" t="s">
        <v>553</v>
      </c>
      <c r="H142" s="14" t="str">
        <f aca="false">CONCATENATE(F142," ",G142)</f>
        <v>Colegiul Național „Costache Negri”  Târgu Ocna</v>
      </c>
      <c r="I142" s="43" t="s">
        <v>21</v>
      </c>
      <c r="J142" s="14" t="s">
        <v>535</v>
      </c>
      <c r="K142" s="14" t="s">
        <v>554</v>
      </c>
      <c r="L142" s="33" t="s">
        <v>545</v>
      </c>
      <c r="M142" s="14" t="s">
        <v>538</v>
      </c>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8"/>
    </row>
    <row r="143" s="13" customFormat="true" ht="38.25" hidden="false" customHeight="false" outlineLevel="0" collapsed="false">
      <c r="A143" s="19" t="n">
        <v>137</v>
      </c>
      <c r="B143" s="14" t="n">
        <v>7</v>
      </c>
      <c r="C143" s="46" t="s">
        <v>555</v>
      </c>
      <c r="D143" s="14" t="s">
        <v>37</v>
      </c>
      <c r="E143" s="14" t="str">
        <f aca="false">PROPER(D143)</f>
        <v>Neamț</v>
      </c>
      <c r="F143" s="38" t="s">
        <v>556</v>
      </c>
      <c r="G143" s="38" t="s">
        <v>557</v>
      </c>
      <c r="H143" s="14" t="str">
        <f aca="false">CONCATENATE(F143," ",G143)</f>
        <v>Colegiul Național „Ștefan cel Mare”  Târgu-Neamț</v>
      </c>
      <c r="I143" s="43" t="s">
        <v>21</v>
      </c>
      <c r="J143" s="14" t="s">
        <v>535</v>
      </c>
      <c r="K143" s="14" t="s">
        <v>558</v>
      </c>
      <c r="L143" s="33" t="s">
        <v>559</v>
      </c>
      <c r="M143" s="14" t="s">
        <v>538</v>
      </c>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8"/>
    </row>
    <row r="144" s="13" customFormat="true" ht="38.25" hidden="false" customHeight="false" outlineLevel="0" collapsed="false">
      <c r="A144" s="19" t="n">
        <v>138</v>
      </c>
      <c r="B144" s="14" t="n">
        <v>8</v>
      </c>
      <c r="C144" s="21" t="s">
        <v>560</v>
      </c>
      <c r="D144" s="42" t="s">
        <v>37</v>
      </c>
      <c r="E144" s="14" t="str">
        <f aca="false">PROPER(D144)</f>
        <v>Neamț</v>
      </c>
      <c r="F144" s="38" t="s">
        <v>561</v>
      </c>
      <c r="G144" s="47" t="s">
        <v>97</v>
      </c>
      <c r="H144" s="14" t="str">
        <f aca="false">CONCATENATE(F144," ",G144)</f>
        <v>Liceul Tehnologic „Dimitrie Leonida”  Piatra Neamț</v>
      </c>
      <c r="I144" s="14" t="s">
        <v>21</v>
      </c>
      <c r="J144" s="14" t="s">
        <v>535</v>
      </c>
      <c r="K144" s="14" t="s">
        <v>562</v>
      </c>
      <c r="L144" s="33" t="s">
        <v>559</v>
      </c>
      <c r="M144" s="14" t="s">
        <v>538</v>
      </c>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8"/>
    </row>
    <row r="145" s="13" customFormat="true" ht="38.25" hidden="false" customHeight="false" outlineLevel="0" collapsed="false">
      <c r="A145" s="19" t="n">
        <v>139</v>
      </c>
      <c r="B145" s="14" t="n">
        <v>9</v>
      </c>
      <c r="C145" s="29" t="s">
        <v>563</v>
      </c>
      <c r="D145" s="13" t="s">
        <v>564</v>
      </c>
      <c r="E145" s="14" t="str">
        <f aca="false">PROPER(D145)</f>
        <v>Covasna</v>
      </c>
      <c r="F145" s="14" t="s">
        <v>120</v>
      </c>
      <c r="G145" s="42" t="s">
        <v>565</v>
      </c>
      <c r="H145" s="14" t="str">
        <f aca="false">CONCATENATE(F145," ",G145)</f>
        <v>Școala Gimnazială Nr. 1  Zăbala</v>
      </c>
      <c r="I145" s="14" t="s">
        <v>21</v>
      </c>
      <c r="J145" s="14" t="s">
        <v>535</v>
      </c>
      <c r="K145" s="14" t="s">
        <v>566</v>
      </c>
      <c r="L145" s="33" t="s">
        <v>567</v>
      </c>
      <c r="M145" s="14" t="s">
        <v>538</v>
      </c>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7"/>
      <c r="BH145" s="17"/>
      <c r="BI145" s="17"/>
      <c r="BJ145" s="17"/>
      <c r="BK145" s="17"/>
      <c r="BL145" s="17"/>
      <c r="BM145" s="22"/>
      <c r="BN145" s="23"/>
      <c r="BO145" s="23"/>
      <c r="BP145" s="23"/>
      <c r="BQ145" s="23"/>
      <c r="BR145" s="23"/>
    </row>
    <row r="146" s="13" customFormat="true" ht="38.25" hidden="false" customHeight="false" outlineLevel="0" collapsed="false">
      <c r="A146" s="19" t="n">
        <v>140</v>
      </c>
      <c r="B146" s="14" t="n">
        <v>10</v>
      </c>
      <c r="C146" s="14" t="s">
        <v>568</v>
      </c>
      <c r="D146" s="14" t="s">
        <v>18</v>
      </c>
      <c r="E146" s="14" t="str">
        <f aca="false">PROPER(D146)</f>
        <v>Bacău</v>
      </c>
      <c r="F146" s="14" t="s">
        <v>569</v>
      </c>
      <c r="G146" s="14" t="s">
        <v>553</v>
      </c>
      <c r="H146" s="14" t="str">
        <f aca="false">CONCATENATE(F146," ",G146)</f>
        <v>Școala Gimnazială Nr. 7  Târgu Ocna</v>
      </c>
      <c r="I146" s="14" t="s">
        <v>21</v>
      </c>
      <c r="J146" s="14" t="s">
        <v>535</v>
      </c>
      <c r="K146" s="14" t="s">
        <v>570</v>
      </c>
      <c r="L146" s="33" t="s">
        <v>545</v>
      </c>
      <c r="M146" s="14" t="s">
        <v>538</v>
      </c>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8"/>
    </row>
    <row r="147" s="13" customFormat="true" ht="63.75" hidden="false" customHeight="false" outlineLevel="0" collapsed="false">
      <c r="A147" s="19" t="n">
        <v>141</v>
      </c>
      <c r="B147" s="14" t="n">
        <v>11</v>
      </c>
      <c r="C147" s="14" t="s">
        <v>571</v>
      </c>
      <c r="D147" s="14" t="s">
        <v>18</v>
      </c>
      <c r="E147" s="14" t="str">
        <f aca="false">PROPER(D147)</f>
        <v>Bacău</v>
      </c>
      <c r="F147" s="14" t="s">
        <v>572</v>
      </c>
      <c r="G147" s="14" t="s">
        <v>573</v>
      </c>
      <c r="H147" s="14" t="str">
        <f aca="false">CONCATENATE(F147," ",G147)</f>
        <v>Școala Gimnazială „Regina Maria”  Satul Mănăstirea Cașin, comuna Mănăstirea Cașin</v>
      </c>
      <c r="I147" s="14" t="s">
        <v>21</v>
      </c>
      <c r="J147" s="14" t="s">
        <v>535</v>
      </c>
      <c r="K147" s="14" t="s">
        <v>574</v>
      </c>
      <c r="L147" s="33" t="s">
        <v>545</v>
      </c>
      <c r="M147" s="14" t="s">
        <v>538</v>
      </c>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1"/>
      <c r="BH147" s="1"/>
      <c r="BI147" s="1"/>
      <c r="BJ147" s="1"/>
      <c r="BK147" s="1"/>
      <c r="BL147" s="1"/>
      <c r="BM147" s="18"/>
    </row>
    <row r="148" s="13" customFormat="true" ht="38.25" hidden="false" customHeight="false" outlineLevel="0" collapsed="false">
      <c r="A148" s="19" t="n">
        <v>142</v>
      </c>
      <c r="B148" s="14" t="n">
        <v>12</v>
      </c>
      <c r="C148" s="14" t="s">
        <v>575</v>
      </c>
      <c r="D148" s="14" t="s">
        <v>434</v>
      </c>
      <c r="E148" s="14" t="str">
        <f aca="false">PROPER(D148)</f>
        <v>Harghita</v>
      </c>
      <c r="F148" s="14" t="s">
        <v>576</v>
      </c>
      <c r="G148" s="14" t="s">
        <v>577</v>
      </c>
      <c r="H148" s="14" t="str">
        <f aca="false">CONCATENATE(F148," ",G148)</f>
        <v>Școala Gimnazială „Mártonffy György”  Comuna Cîrța</v>
      </c>
      <c r="I148" s="14" t="s">
        <v>21</v>
      </c>
      <c r="J148" s="14" t="s">
        <v>535</v>
      </c>
      <c r="K148" s="14" t="s">
        <v>578</v>
      </c>
      <c r="L148" s="33" t="s">
        <v>567</v>
      </c>
      <c r="M148" s="14" t="s">
        <v>538</v>
      </c>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7"/>
      <c r="BG148" s="1"/>
      <c r="BH148" s="1"/>
      <c r="BI148" s="1"/>
      <c r="BJ148" s="1"/>
      <c r="BK148" s="1"/>
      <c r="BL148" s="1"/>
      <c r="BM148" s="18"/>
    </row>
    <row r="149" s="13" customFormat="true" ht="38.25" hidden="false" customHeight="false" outlineLevel="0" collapsed="false">
      <c r="A149" s="19" t="n">
        <v>143</v>
      </c>
      <c r="B149" s="14" t="n">
        <v>13</v>
      </c>
      <c r="C149" s="21" t="s">
        <v>579</v>
      </c>
      <c r="D149" s="14" t="s">
        <v>37</v>
      </c>
      <c r="E149" s="14" t="str">
        <f aca="false">PROPER(D149)</f>
        <v>Neamț</v>
      </c>
      <c r="F149" s="21" t="s">
        <v>43</v>
      </c>
      <c r="G149" s="21" t="s">
        <v>580</v>
      </c>
      <c r="H149" s="14" t="str">
        <f aca="false">CONCATENATE(F149," ",G149)</f>
        <v>Școala Gimnazială Comuna Dulcești</v>
      </c>
      <c r="I149" s="14" t="s">
        <v>21</v>
      </c>
      <c r="J149" s="14" t="s">
        <v>535</v>
      </c>
      <c r="K149" s="14" t="s">
        <v>581</v>
      </c>
      <c r="L149" s="33" t="s">
        <v>559</v>
      </c>
      <c r="M149" s="14" t="s">
        <v>538</v>
      </c>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8"/>
    </row>
    <row r="150" s="19" customFormat="true" ht="39" hidden="false" customHeight="false" outlineLevel="0" collapsed="false">
      <c r="A150" s="19" t="n">
        <v>144</v>
      </c>
      <c r="B150" s="26" t="n">
        <v>14</v>
      </c>
      <c r="C150" s="14" t="s">
        <v>582</v>
      </c>
      <c r="D150" s="14" t="s">
        <v>18</v>
      </c>
      <c r="E150" s="14" t="str">
        <f aca="false">PROPER(D150)</f>
        <v>Bacău</v>
      </c>
      <c r="F150" s="14" t="s">
        <v>189</v>
      </c>
      <c r="G150" s="14" t="s">
        <v>20</v>
      </c>
      <c r="H150" s="14" t="str">
        <f aca="false">CONCATENATE(F150," ",G150)</f>
        <v>Școala Gimnazială „Ion Creangă”  Bacău</v>
      </c>
      <c r="I150" s="14" t="s">
        <v>21</v>
      </c>
      <c r="J150" s="14" t="s">
        <v>535</v>
      </c>
      <c r="K150" s="14" t="s">
        <v>583</v>
      </c>
      <c r="L150" s="33" t="s">
        <v>537</v>
      </c>
      <c r="M150" s="14" t="s">
        <v>538</v>
      </c>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48"/>
    </row>
    <row r="151" customFormat="false" ht="46.5" hidden="false" customHeight="true" outlineLevel="0" collapsed="false">
      <c r="B151" s="2"/>
      <c r="E151" s="2"/>
      <c r="N151" s="17"/>
      <c r="O151" s="17"/>
      <c r="P151" s="17"/>
      <c r="Q151" s="17"/>
      <c r="R151" s="17"/>
      <c r="S151" s="17"/>
      <c r="T151" s="17"/>
      <c r="U151" s="17"/>
      <c r="V151" s="17"/>
      <c r="W151" s="17"/>
      <c r="X151" s="17"/>
      <c r="Y151" s="17"/>
      <c r="Z151" s="17"/>
      <c r="AA151" s="17"/>
      <c r="AB151" s="17"/>
      <c r="AC151" s="17"/>
      <c r="AD151" s="17"/>
      <c r="AE151" s="17"/>
      <c r="AF151" s="17"/>
      <c r="AG151" s="17"/>
      <c r="AH151" s="17"/>
      <c r="AI151" s="17"/>
      <c r="AJ151" s="17"/>
      <c r="AK151" s="17"/>
      <c r="AL151" s="17"/>
      <c r="AM151" s="17"/>
      <c r="AN151" s="17"/>
      <c r="AO151" s="17"/>
      <c r="AP151" s="17"/>
      <c r="AQ151" s="17"/>
      <c r="AR151" s="17"/>
      <c r="AS151" s="17"/>
      <c r="AT151" s="17"/>
      <c r="AU151" s="17"/>
      <c r="AV151" s="17"/>
      <c r="AW151" s="17"/>
      <c r="AX151" s="17"/>
      <c r="AY151" s="17"/>
      <c r="AZ151" s="17"/>
      <c r="BA151" s="17"/>
      <c r="BB151" s="17"/>
      <c r="BC151" s="17"/>
      <c r="BD151" s="17"/>
    </row>
    <row r="152" customFormat="false" ht="12.75" hidden="false" customHeight="false" outlineLevel="0" collapsed="false">
      <c r="E152" s="2"/>
    </row>
    <row r="153" customFormat="false" ht="12.75" hidden="false" customHeight="false" outlineLevel="0" collapsed="false">
      <c r="B153" s="2"/>
      <c r="E153" s="2"/>
      <c r="I153" s="2" t="s">
        <v>406</v>
      </c>
      <c r="J153" s="2" t="n">
        <f aca="false">COUNTIF(M8:M150,"=ÎNV")</f>
        <v>19</v>
      </c>
    </row>
    <row r="154" customFormat="false" ht="12.75" hidden="false" customHeight="false" outlineLevel="0" collapsed="false">
      <c r="E154" s="2"/>
      <c r="I154" s="2" t="s">
        <v>130</v>
      </c>
      <c r="J154" s="2" t="n">
        <f aca="false">COUNTIF(M8:M150,"=EDU")</f>
        <v>30</v>
      </c>
    </row>
    <row r="155" customFormat="false" ht="12.75" hidden="false" customHeight="false" outlineLevel="0" collapsed="false">
      <c r="B155" s="2"/>
      <c r="E155" s="2"/>
      <c r="I155" s="2" t="s">
        <v>538</v>
      </c>
      <c r="J155" s="2" t="n">
        <f aca="false">COUNTIF(M8:M150,"=ROM")</f>
        <v>14</v>
      </c>
    </row>
    <row r="156" customFormat="false" ht="12.75" hidden="false" customHeight="false" outlineLevel="0" collapsed="false">
      <c r="E156" s="2"/>
      <c r="I156" s="2" t="s">
        <v>302</v>
      </c>
      <c r="J156" s="2" t="n">
        <f aca="false">COUNTIF(M8:M150,"=ENG")</f>
        <v>17</v>
      </c>
    </row>
    <row r="157" customFormat="false" ht="12.75" hidden="false" customHeight="false" outlineLevel="0" collapsed="false">
      <c r="B157" s="2"/>
      <c r="E157" s="2"/>
      <c r="I157" s="2" t="s">
        <v>372</v>
      </c>
      <c r="J157" s="2" t="n">
        <f aca="false">COUNTIF(M8:M150,"=FRA")</f>
        <v>6</v>
      </c>
    </row>
    <row r="158" customFormat="false" ht="12.75" hidden="false" customHeight="false" outlineLevel="0" collapsed="false">
      <c r="E158" s="2"/>
      <c r="I158" s="2" t="s">
        <v>470</v>
      </c>
      <c r="J158" s="2" t="n">
        <f aca="false">COUNTIF(M8:M150,"=MAT")</f>
        <v>14</v>
      </c>
    </row>
    <row r="159" customFormat="false" ht="12.75" hidden="false" customHeight="false" outlineLevel="0" collapsed="false">
      <c r="B159" s="2"/>
      <c r="E159" s="2"/>
      <c r="I159" s="2" t="s">
        <v>396</v>
      </c>
      <c r="J159" s="2" t="n">
        <f aca="false">COUNTIF(M8:M150,"=INF")</f>
        <v>2</v>
      </c>
    </row>
    <row r="160" customFormat="false" ht="12.75" hidden="false" customHeight="false" outlineLevel="0" collapsed="false">
      <c r="E160" s="2"/>
      <c r="I160" s="2" t="s">
        <v>25</v>
      </c>
      <c r="J160" s="2" t="n">
        <f aca="false">COUNTIF(M8:M150,"=BIO")</f>
        <v>17</v>
      </c>
    </row>
    <row r="161" customFormat="false" ht="12.75" hidden="false" customHeight="false" outlineLevel="0" collapsed="false">
      <c r="B161" s="2"/>
      <c r="E161" s="2"/>
      <c r="I161" s="2" t="s">
        <v>520</v>
      </c>
      <c r="J161" s="2" t="n">
        <f aca="false">COUNTIF(M8:M150,"=MK")</f>
        <v>3</v>
      </c>
    </row>
    <row r="162" customFormat="false" ht="12.75" hidden="false" customHeight="false" outlineLevel="0" collapsed="false">
      <c r="E162" s="2"/>
      <c r="I162" s="2" t="s">
        <v>105</v>
      </c>
      <c r="J162" s="2" t="n">
        <f aca="false">COUNTIF(M8:M150,"=CIG")</f>
        <v>2</v>
      </c>
    </row>
    <row r="163" customFormat="false" ht="12.75" hidden="false" customHeight="false" outlineLevel="0" collapsed="false">
      <c r="B163" s="2"/>
      <c r="E163" s="2"/>
      <c r="I163" s="2" t="s">
        <v>532</v>
      </c>
      <c r="J163" s="2" t="n">
        <f aca="false">COUNTIF(M8:M150,"=MNG")</f>
        <v>1</v>
      </c>
    </row>
    <row r="164" customFormat="false" ht="12.75" hidden="false" customHeight="false" outlineLevel="0" collapsed="false">
      <c r="E164" s="2"/>
      <c r="I164" s="2" t="s">
        <v>241</v>
      </c>
      <c r="J164" s="2" t="n">
        <f aca="false">COUNTIF(M8:M150,"=EFS")</f>
        <v>16</v>
      </c>
    </row>
    <row r="165" customFormat="false" ht="12.75" hidden="false" customHeight="false" outlineLevel="0" collapsed="false">
      <c r="B165" s="2"/>
      <c r="E165" s="2"/>
      <c r="I165" s="2" t="s">
        <v>584</v>
      </c>
      <c r="J165" s="2" t="n">
        <f aca="false">COUNTIF(M9:M150,"=KMS")</f>
        <v>0</v>
      </c>
    </row>
    <row r="166" s="2" customFormat="true" ht="12.75" hidden="false" customHeight="false" outlineLevel="0" collapsed="false">
      <c r="A166" s="1"/>
      <c r="B166" s="1"/>
      <c r="D166" s="1"/>
      <c r="I166" s="2" t="s">
        <v>118</v>
      </c>
      <c r="J166" s="2" t="n">
        <f aca="false">COUNTIF(M8:M150,"=EDT")</f>
        <v>2</v>
      </c>
      <c r="L166" s="3"/>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row>
    <row r="167" s="2" customFormat="true" ht="12.75" hidden="false" customHeight="false" outlineLevel="0" collapsed="false">
      <c r="A167" s="1"/>
      <c r="D167" s="1"/>
      <c r="I167" s="2" t="s">
        <v>585</v>
      </c>
      <c r="J167" s="2" t="n">
        <f aca="false">COUNTIF(M9:M150,"=EI")</f>
        <v>0</v>
      </c>
      <c r="L167" s="3"/>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row>
    <row r="168" s="2" customFormat="true" ht="12.75" hidden="false" customHeight="false" outlineLevel="0" collapsed="false">
      <c r="A168" s="1"/>
      <c r="B168" s="1"/>
      <c r="D168" s="1"/>
      <c r="I168" s="2" t="s">
        <v>586</v>
      </c>
      <c r="J168" s="2" t="n">
        <f aca="false">COUNTIF(M9:M150,"=IPMI")</f>
        <v>0</v>
      </c>
      <c r="L168" s="3"/>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row>
    <row r="169" s="2" customFormat="true" ht="12.75" hidden="false" customHeight="false" outlineLevel="0" collapsed="false">
      <c r="A169" s="1"/>
      <c r="D169" s="1"/>
      <c r="I169" s="2" t="s">
        <v>587</v>
      </c>
      <c r="J169" s="2" t="n">
        <f aca="false">COUNTIF(M9:M150,"=TCM")</f>
        <v>0</v>
      </c>
      <c r="L169" s="3"/>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row>
    <row r="170" s="2" customFormat="true" ht="12.75" hidden="false" customHeight="false" outlineLevel="0" collapsed="false">
      <c r="A170" s="1"/>
      <c r="B170" s="1"/>
      <c r="D170" s="1"/>
      <c r="I170" s="2" t="s">
        <v>588</v>
      </c>
      <c r="J170" s="2" t="n">
        <f aca="false">COUNTIF(M9:M150,"=IPA")</f>
        <v>0</v>
      </c>
      <c r="L170" s="3"/>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row>
    <row r="171" s="2" customFormat="true" ht="12.75" hidden="false" customHeight="false" outlineLevel="0" collapsed="false">
      <c r="A171" s="1"/>
      <c r="D171" s="1"/>
      <c r="I171" s="2" t="s">
        <v>589</v>
      </c>
      <c r="J171" s="2" t="n">
        <f aca="false">SUM(J153:J170)</f>
        <v>143</v>
      </c>
      <c r="L171" s="3"/>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row>
  </sheetData>
  <mergeCells count="2">
    <mergeCell ref="A3:M3"/>
    <mergeCell ref="A4:M4"/>
  </mergeCells>
  <dataValidations count="2">
    <dataValidation allowBlank="true" errorStyle="stop" operator="between" prompt="Se introduc numai valori numerice." showDropDown="false" showErrorMessage="true" showInputMessage="true" sqref="L116 L122:L123 L132" type="none">
      <formula1>0</formula1>
      <formula2>0</formula2>
    </dataValidation>
    <dataValidation allowBlank="true" errorStyle="stop" operator="between" prompt="Alegeti una dintre specialitatile din lista. Explicatia acronimelor se gaseste in foaia de calcul denumita DISCIPLINE. Pentru arte si discipline tehnice se va specifica numele exact al disciplinei de examen in coloana Observatii." showDropDown="false" showErrorMessage="true" showInputMessage="true" sqref="J125:J126" type="none">
      <formula1>0</formula1>
      <formula2>0</formula2>
    </dataValidation>
  </dataValidations>
  <printOptions headings="false" gridLines="false" gridLinesSet="true" horizontalCentered="true" verticalCentered="false"/>
  <pageMargins left="0.708333333333333" right="0.708333333333333" top="0.551388888888889" bottom="0.551388888888889" header="0.511811023622047" footer="0.511811023622047"/>
  <pageSetup paperSize="1" scale="96" fitToWidth="1" fitToHeight="1" pageOrder="downThenOver" orientation="landscape" blackAndWhite="false" draft="false" cellComments="none" horizontalDpi="300" verticalDpi="300" copies="1"/>
  <headerFooter differentFirst="false" differentOddEven="false">
    <oddHeader/>
    <oddFooter/>
  </headerFooter>
  <colBreaks count="1" manualBreakCount="1">
    <brk id="13" man="true" max="65535" min="0"/>
  </colBreaks>
  <legacyDrawing r:id="rId2"/>
</worksheet>
</file>

<file path=docProps/app.xml><?xml version="1.0" encoding="utf-8"?>
<Properties xmlns="http://schemas.openxmlformats.org/officeDocument/2006/extended-properties" xmlns:vt="http://schemas.openxmlformats.org/officeDocument/2006/docPropsVTypes">
  <Template/>
  <TotalTime>94</TotalTime>
  <Application>LibreOffice/7.2.5.2$Linux_X86_64 LibreOffice_project/20$Build-2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2022-02-14T10:38:26Z</dcterms:created>
  <dc:creator>Gina Balean</dc:creator>
  <dc:description/>
  <dc:language>en-US</dc:language>
  <cp:lastModifiedBy/>
  <dcterms:modified xsi:type="dcterms:W3CDTF">2022-02-14T14:51:18Z</dcterms:modified>
  <cp:revision>1</cp:revision>
  <dc:subject/>
  <dc:title/>
</cp:coreProperties>
</file>

<file path=docProps/custom.xml><?xml version="1.0" encoding="utf-8"?>
<Properties xmlns="http://schemas.openxmlformats.org/officeDocument/2006/custom-properties" xmlns:vt="http://schemas.openxmlformats.org/officeDocument/2006/docPropsVTypes"/>
</file>