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de afisat 2" sheetId="1" state="visible" r:id="rId2"/>
  </sheets>
  <definedNames>
    <definedName function="false" hidden="false" localSheetId="0" name="_xlnm.Print_Area" vbProcedure="false">'de afisat 2'!$A$1:$M$151</definedName>
    <definedName function="false" hidden="false" localSheetId="0" name="_xlnm.Print_Titles" vbProcedure="false">'de afisat 2'!$6:$6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C15" authorId="0">
      <text>
        <r>
          <rPr>
            <sz val="11"/>
            <color rgb="FF000000"/>
            <rFont val="Calibri"/>
            <family val="2"/>
            <charset val="1"/>
          </rPr>
          <t xml:space="preserve">[Comentariu cu fir]
Versiunea Excel vă permite să citiți acest comentariu cu fir; cu toate acestea, orice editare la acesta va fi eliminată dacă fișierul este deschis într-o versiune mai nouă de Excel. Aflați mai multe: https://go.microsoft.com/fwlink/?linkid=870924
Comentariu:
    reface cererea</t>
        </r>
      </text>
    </comment>
  </commentList>
</comments>
</file>

<file path=xl/sharedStrings.xml><?xml version="1.0" encoding="utf-8"?>
<sst xmlns="http://schemas.openxmlformats.org/spreadsheetml/2006/main" count="1333" uniqueCount="590">
  <si>
    <t xml:space="preserve">UNIV. „V. ALECSANDRI” DIN BACĂU</t>
  </si>
  <si>
    <t xml:space="preserve">Afișat 11.02.2022</t>
  </si>
  <si>
    <t xml:space="preserve">FACULTATEA DE ȘTIINȚE- DPPD</t>
  </si>
  <si>
    <t xml:space="preserve">REPARTIZARE CANDIDAȚI PE COORDONATORI</t>
  </si>
  <si>
    <t xml:space="preserve">GRAD I SERIA 2022-2024</t>
  </si>
  <si>
    <t xml:space="preserve">Nr. Total</t>
  </si>
  <si>
    <t xml:space="preserve">NR.SPEC</t>
  </si>
  <si>
    <t xml:space="preserve">Numele,iniţiala prenumelui tatălui şi prenumele</t>
  </si>
  <si>
    <t xml:space="preserve">Judeţ</t>
  </si>
  <si>
    <t xml:space="preserve">Unitatea de învăţământ la care funcţionează</t>
  </si>
  <si>
    <t xml:space="preserve">Localitatea</t>
  </si>
  <si>
    <t xml:space="preserve">Unit+loc</t>
  </si>
  <si>
    <t xml:space="preserve">Funcţia</t>
  </si>
  <si>
    <t xml:space="preserve">Specializ.</t>
  </si>
  <si>
    <t xml:space="preserve">Titlul temei metodico-știinţifice</t>
  </si>
  <si>
    <t xml:space="preserve">Coordonator</t>
  </si>
  <si>
    <t xml:space="preserve">DOM GRAD</t>
  </si>
  <si>
    <t xml:space="preserve">BERILĂ C. MIHAELA (GHEORGHIU)</t>
  </si>
  <si>
    <t xml:space="preserve">BACĂU</t>
  </si>
  <si>
    <t xml:space="preserve">Școala Sanitară Postliceală „Sanity”</t>
  </si>
  <si>
    <t xml:space="preserve">Bacău</t>
  </si>
  <si>
    <t xml:space="preserve">Profesor</t>
  </si>
  <si>
    <t xml:space="preserve">Biologie</t>
  </si>
  <si>
    <t xml:space="preserve">Importanța cunoașterii și prevenției diabetului zaharat prin educația pentru sănătate</t>
  </si>
  <si>
    <t xml:space="preserve">Lect.univ.dr. Stoica Ionuț</t>
  </si>
  <si>
    <t xml:space="preserve">BIO</t>
  </si>
  <si>
    <t xml:space="preserve">BOCOR C.N. MARIA-CRISTINA (TIMOFTE)</t>
  </si>
  <si>
    <t xml:space="preserve">Școala Gimnazială „Alexandru Piru” </t>
  </si>
  <si>
    <t xml:space="preserve">Satul Mărgineni, comuna Mărgineni</t>
  </si>
  <si>
    <t xml:space="preserve">Educația pentru un mediu sănătos a elevilor prin studiul biodiversității în arii de protecție</t>
  </si>
  <si>
    <t xml:space="preserve">Lect.univ.dr. Voicu Roxana</t>
  </si>
  <si>
    <t xml:space="preserve">BUNEA V. AURORA (ISPAS)</t>
  </si>
  <si>
    <t xml:space="preserve">GALAȚI</t>
  </si>
  <si>
    <t xml:space="preserve">Liceul Teoretic „Dunărea” </t>
  </si>
  <si>
    <t xml:space="preserve">Galați</t>
  </si>
  <si>
    <t xml:space="preserve">Cunoașterea factorilor cauzali și preventivi în toxinfecțiile alimentare prin educația pentru sănătate a elevilor</t>
  </si>
  <si>
    <t xml:space="preserve">CĂLUGĂRU D. ELENA-DIANA (BEDREGEANU)</t>
  </si>
  <si>
    <t xml:space="preserve">NEAMȚ</t>
  </si>
  <si>
    <t xml:space="preserve">Liceul Tehnologic „Ion Creangă”</t>
  </si>
  <si>
    <t xml:space="preserve">Comuna Pipirig</t>
  </si>
  <si>
    <t xml:space="preserve">Reconstrucția ecologică a unor suprafețe ce aparțin fondurilor forestiere (Direcția silvică Neamț) și educația ecologică a elevilor</t>
  </si>
  <si>
    <t xml:space="preserve">DENCEF R. CRISTINA (CORA)</t>
  </si>
  <si>
    <t xml:space="preserve">SUCEAVA</t>
  </si>
  <si>
    <t xml:space="preserve">Școala Gimnazială</t>
  </si>
  <si>
    <t xml:space="preserve">Oniceni</t>
  </si>
  <si>
    <t xml:space="preserve">Elemente corelative privind comportamentul alimentar și dezvoltarea fizică în vederea promovării unui stil de viață sănătos în rândul elevilor</t>
  </si>
  <si>
    <t xml:space="preserve">DUMITRIU G. CRISTINA (COSTACHE)</t>
  </si>
  <si>
    <t xml:space="preserve">Liceul Teoretic „Mircea Eliade” </t>
  </si>
  <si>
    <t xml:space="preserve">Educația pentru sănătate a elevilor prin cunoașterea factorilor cauzali și de prevenție în hepatitele virale </t>
  </si>
  <si>
    <t xml:space="preserve">Lect.univ.dr. Răducanu Dumitra</t>
  </si>
  <si>
    <t xml:space="preserve">FOCȘA I. IRINA-DOINIȚA (SPOIALĂ-FOCȘA)</t>
  </si>
  <si>
    <t xml:space="preserve">Școala Gimnazială „Dimitrie Păcurariu”</t>
  </si>
  <si>
    <t xml:space="preserve">Comuna Șcheia</t>
  </si>
  <si>
    <t xml:space="preserve">Hepatitele - boli cu evoluție gravă - cunoașterea factorilor cauzali și preventivi prin educația pentru sănătate a elevilor</t>
  </si>
  <si>
    <t xml:space="preserve">GAGU N. L. ALINA (DRAGOMIR)</t>
  </si>
  <si>
    <t xml:space="preserve">VRANCEA</t>
  </si>
  <si>
    <t xml:space="preserve">Liceul Tehnologic „Eremia Grigorescu”</t>
  </si>
  <si>
    <t xml:space="preserve">Mărășești</t>
  </si>
  <si>
    <t xml:space="preserve">Educația pentru un mediu sănătos a elevilor prin studiul biodiversității în arii protejate din județul Vrancea</t>
  </si>
  <si>
    <t xml:space="preserve">IORGOVAN I. IONELA (CIUCĂ)</t>
  </si>
  <si>
    <t xml:space="preserve">Școala Gimnazială „General Dumitru Dămăceanu” </t>
  </si>
  <si>
    <t xml:space="preserve">Cosmești</t>
  </si>
  <si>
    <t xml:space="preserve">Cunoaşterea factorilor cauzali şi preventivi în bolile transmise de animale prin educaţia pentru sănătate</t>
  </si>
  <si>
    <t xml:space="preserve">LAZĂR C. ANDREEA (DĂNILĂ)</t>
  </si>
  <si>
    <t xml:space="preserve">Școala Gimnazială „Mihai Eminescu” </t>
  </si>
  <si>
    <t xml:space="preserve">Satul Lipova, comuna Lipova</t>
  </si>
  <si>
    <t xml:space="preserve">Reconstrucția ecologică a unor suprafețe ce aparțin fondului forestier „Valea lui Ion” administrat de Ocolul Silvic Bisericesc (Bacău) și educația ecologică a elevilor</t>
  </si>
  <si>
    <t xml:space="preserve">LEPĂDATU G. RALUCA-MARIA (SOPUCH)</t>
  </si>
  <si>
    <t xml:space="preserve">Școala Gimnazială „Gheorghe Nechita”</t>
  </si>
  <si>
    <t xml:space="preserve">Satul Motoșeni, comuna Motoșeni</t>
  </si>
  <si>
    <t xml:space="preserve">Valorificarea unor informații de floră și vegetație din comuna Motoșeni în educația elevilor</t>
  </si>
  <si>
    <t xml:space="preserve">Conf.univ.dr. Gurău Milian</t>
  </si>
  <si>
    <t xml:space="preserve">LUPU I. ADRIANA-RAMONA (NEGRU)</t>
  </si>
  <si>
    <t xml:space="preserve">Școala Gimnazială „Florea Julea” </t>
  </si>
  <si>
    <t xml:space="preserve">Comuna Negrilești</t>
  </si>
  <si>
    <t xml:space="preserve">Flora ornamentală a orașului Tecuci folosită în educația elevilor</t>
  </si>
  <si>
    <t xml:space="preserve">MIHU M. MIOARA (LICHI)</t>
  </si>
  <si>
    <t xml:space="preserve">Școala Gimnazială „Scarlat Longhin”</t>
  </si>
  <si>
    <t xml:space="preserve">Satul Dofteana, comuna Dofteana</t>
  </si>
  <si>
    <t xml:space="preserve">Educația pentru sănătate a elevilor prin cunoașterea factorilor cauzali și de prevenție în cazul unor boli cu transmitere sexuală </t>
  </si>
  <si>
    <t xml:space="preserve">NISTOREL N. ELENA-DIANA (ISTRATE)</t>
  </si>
  <si>
    <t xml:space="preserve">BUZĂU</t>
  </si>
  <si>
    <t xml:space="preserve">Sat Lunca Priporului, oraș Nehoiu</t>
  </si>
  <si>
    <t xml:space="preserve">Importanţa cunoaşterii etiologiei diferitelor infecţii digestive prin educaţia pentru sănătate</t>
  </si>
  <si>
    <t xml:space="preserve">PINTILESCU I. MIRELA (BUDALĂ)</t>
  </si>
  <si>
    <t xml:space="preserve">Colegiul „N.V.Karpen” </t>
  </si>
  <si>
    <t xml:space="preserve">Aprecieri privind statusul ponderal și stilul de viață în vederea promovării sănătății în rândul adolescenților</t>
  </si>
  <si>
    <t xml:space="preserve">SCORȚANU E. GEANINA (GUZGĂ)</t>
  </si>
  <si>
    <t xml:space="preserve">Școala Gimnazială </t>
  </si>
  <si>
    <t xml:space="preserve">Satul Răcăciuni, comuna Răcăciuni</t>
  </si>
  <si>
    <t xml:space="preserve">Educația elevilor pentru un mediu sănătos prin studiul biodiversității în arii de protecție avifaunistică (județul Bacău)</t>
  </si>
  <si>
    <t xml:space="preserve">SIMION S. MARICICA (BOLDEANU)</t>
  </si>
  <si>
    <t xml:space="preserve">Școala Gimnazială „Lascăr Catargiu” </t>
  </si>
  <si>
    <t xml:space="preserve">Schela</t>
  </si>
  <si>
    <t xml:space="preserve">Educația pentru un mediu sănătos a elevilor prin studiul biodiversității în arii de protecție din județul Galați</t>
  </si>
  <si>
    <t xml:space="preserve">UNGUREANU C. ANCA-MARIA (PAȘCU)</t>
  </si>
  <si>
    <t xml:space="preserve">Colegiul Național „Gheorghe Asachi” </t>
  </si>
  <si>
    <t xml:space="preserve">Piatra Neamț</t>
  </si>
  <si>
    <t xml:space="preserve">Lect.univ.dr. Nicuță Daniela</t>
  </si>
  <si>
    <t xml:space="preserve">TĂZLOANU G. FLORENTINA</t>
  </si>
  <si>
    <t xml:space="preserve">Liceul Tehnologic „Al. Vlahuță” </t>
  </si>
  <si>
    <t xml:space="preserve">PoduTurcului</t>
  </si>
  <si>
    <t xml:space="preserve">Contabilitate</t>
  </si>
  <si>
    <t xml:space="preserve">Bilanțul și poziția financiară a întreprinderii. Metode activ-participative și integrarea lor în predarea contabilității</t>
  </si>
  <si>
    <t xml:space="preserve">Conf.univ.dr. Rotilă Aristiţa</t>
  </si>
  <si>
    <t xml:space="preserve">CIG</t>
  </si>
  <si>
    <t xml:space="preserve">VINTILĂ I. ELENA (GRECU) </t>
  </si>
  <si>
    <t xml:space="preserve">Colegiul Tehnic „Ion Mincu”</t>
  </si>
  <si>
    <t xml:space="preserve">Focșani</t>
  </si>
  <si>
    <t xml:space="preserve">Tratamente contabile aplicate operațiilor economice privind imobilizările corporale. Strategii didactice în predarea contabilității</t>
  </si>
  <si>
    <t xml:space="preserve">Lect.univ dr. Breahnă-Pravăț Ionela-Cristina </t>
  </si>
  <si>
    <t xml:space="preserve"> CARP C. NICOLETA  (MIHAI) </t>
  </si>
  <si>
    <t xml:space="preserve">VASLUI</t>
  </si>
  <si>
    <t xml:space="preserve">Şcoala Gimnazială Nr.1 </t>
  </si>
  <si>
    <t xml:space="preserve">Sat Pădureni, comuna Pădureni</t>
  </si>
  <si>
    <t xml:space="preserve">Educaţie  tehnologică</t>
  </si>
  <si>
    <t xml:space="preserve">Modern și tradițional în predarea-învățarea educației tehnologice în gimnaziu</t>
  </si>
  <si>
    <t xml:space="preserve">Prof.univ.dr.ing. Nedeff Valentin</t>
  </si>
  <si>
    <t xml:space="preserve">EDT</t>
  </si>
  <si>
    <t xml:space="preserve">LUNCANU C. MARINELA (ILIEȘ)</t>
  </si>
  <si>
    <t xml:space="preserve">Școala Gimnazială Nr. 1 </t>
  </si>
  <si>
    <t xml:space="preserve">Satul Livezi, comuna Livezi</t>
  </si>
  <si>
    <t xml:space="preserve">Strategii didactice de implementare a principiilor managementului calității pe parcursul orelor de educație tehnologică</t>
  </si>
  <si>
    <t xml:space="preserve">Prof.univ.dr. Bibire Luminița</t>
  </si>
  <si>
    <t xml:space="preserve">ARTENI C. MARIA (MANEA) </t>
  </si>
  <si>
    <t xml:space="preserve">Şcoala Gimnazială „Nicolae Milescu Spătaru" </t>
  </si>
  <si>
    <t xml:space="preserve">Sat Fereşti, comuna Ferești</t>
  </si>
  <si>
    <t xml:space="preserve">Profesor pentru învățământul preșcolar</t>
  </si>
  <si>
    <t xml:space="preserve">Folosirea fișelor cu conținut matematic în activizarea preșcolarilor</t>
  </si>
  <si>
    <t xml:space="preserve">Conf.univ.dr. Mocanu Marcelina</t>
  </si>
  <si>
    <t xml:space="preserve">EDU</t>
  </si>
  <si>
    <t xml:space="preserve">ASIEI G. PETRONELA (APOSTOLESCU)</t>
  </si>
  <si>
    <t xml:space="preserve">Colegiul Național Pedagogic „Ștefan cel Mare” </t>
  </si>
  <si>
    <t xml:space="preserve">Demersuri de utilizare a metodelor creative în învățământul preșcolar</t>
  </si>
  <si>
    <t xml:space="preserve">Conf.univ.dr. Mâță Liliana</t>
  </si>
  <si>
    <t xml:space="preserve">BÂRSAN A. DANIELA (RUSU)</t>
  </si>
  <si>
    <t xml:space="preserve">Liceul Tehnologic </t>
  </si>
  <si>
    <t xml:space="preserve">Satul Făget, comuna Făget</t>
  </si>
  <si>
    <t xml:space="preserve">Metode, tehnici și procedee specifice folosite în activitățile matematice la preșcolari</t>
  </si>
  <si>
    <t xml:space="preserve">Lect.univ.dr. Furdu Iulian</t>
  </si>
  <si>
    <t xml:space="preserve">BURGHELEA N. MĂDĂLINA-NICOLETA (GRIGORAȘ)</t>
  </si>
  <si>
    <t xml:space="preserve">Școala Gimnazială „Mihai Drăgan” </t>
  </si>
  <si>
    <t xml:space="preserve">Metode de cunoaștere a premiselor personalității preșcolarilor</t>
  </si>
  <si>
    <t xml:space="preserve">BUTĂ I. DANIELA-ELENA (POPESCU)</t>
  </si>
  <si>
    <t xml:space="preserve">Basme populare românești - valorificări în grădiniță</t>
  </si>
  <si>
    <t xml:space="preserve">Conf.univ.dr. Savin Petronela</t>
  </si>
  <si>
    <t xml:space="preserve">CHEȘCHEȘ M. EMANUELA</t>
  </si>
  <si>
    <t xml:space="preserve">BRĂILA</t>
  </si>
  <si>
    <t xml:space="preserve">Gădinița cu Program Prelungit Nr. 37</t>
  </si>
  <si>
    <t xml:space="preserve">Brăila</t>
  </si>
  <si>
    <t xml:space="preserve">Modalități de îmbogățire a lexicului copiilor în educația timpurie</t>
  </si>
  <si>
    <t xml:space="preserve">Lect.univ.dr. Hriban Mihaela</t>
  </si>
  <si>
    <t xml:space="preserve">COSTRAȘ P. IOANA-OCTAVIANA (MĂRIUȚ)</t>
  </si>
  <si>
    <t xml:space="preserve">Școala Gimnazială „Miron Costin” </t>
  </si>
  <si>
    <t xml:space="preserve">Strategii de evaluare a progreselor preșcolarilor </t>
  </si>
  <si>
    <t xml:space="preserve">COZMA V. VASILICA-ALEXANDRA (ANDREI)</t>
  </si>
  <si>
    <t xml:space="preserve">Școala Gimnazială „Dr. Alexandru Șafran"</t>
  </si>
  <si>
    <t xml:space="preserve">Mijloace didactice inovative pentru dezvoltarea creativității preșcolarilor</t>
  </si>
  <si>
    <t xml:space="preserve">Conf.univ.dr. Sandovici Anișoara</t>
  </si>
  <si>
    <t xml:space="preserve">DĂNILĂ I. IOANA (JURCUȚ)</t>
  </si>
  <si>
    <t xml:space="preserve">Școala Gimnazială „Alecu Russo” </t>
  </si>
  <si>
    <t xml:space="preserve">Tradițional versus modern în activitățile matematice din grădiniță</t>
  </si>
  <si>
    <t xml:space="preserve">GÎLCĂ V. MARIA-CRISTINA (CHIRICĂ)</t>
  </si>
  <si>
    <t xml:space="preserve">Școala Gimnazială „Grigore Tabacaru”</t>
  </si>
  <si>
    <t xml:space="preserve">Satul Hemeiuș, comuna Hemeiuș</t>
  </si>
  <si>
    <t xml:space="preserve">Educatoare</t>
  </si>
  <si>
    <t xml:space="preserve">Învățători-Educatoare</t>
  </si>
  <si>
    <t xml:space="preserve">Dezvoltarea competențelor comunicaționale prin activități extracurriculare în învățământul preșcolar</t>
  </si>
  <si>
    <t xml:space="preserve">HORVAT U. ANA</t>
  </si>
  <si>
    <t xml:space="preserve">Grădinița „Roza Venerini” </t>
  </si>
  <si>
    <t xml:space="preserve">-</t>
  </si>
  <si>
    <t xml:space="preserve"> ABSENT</t>
  </si>
  <si>
    <t xml:space="preserve">HUȚU Ș. LOREDANA-IRINA (TABARCEA)</t>
  </si>
  <si>
    <t xml:space="preserve">Școala Gimnazială „Octavian Voicu” </t>
  </si>
  <si>
    <t xml:space="preserve">Metode de comunicare didactică folosite în învățământul preșcolar</t>
  </si>
  <si>
    <t xml:space="preserve">Conf.univ.dr. Pătruț Monica-Paulina</t>
  </si>
  <si>
    <t xml:space="preserve">IACOB C. MARIA-SIMONA (CUSTURĂ)</t>
  </si>
  <si>
    <t xml:space="preserve">Școala Gimnazială „Alexandru Podoleanu” </t>
  </si>
  <si>
    <t xml:space="preserve">Comuna Podoleni</t>
  </si>
  <si>
    <t xml:space="preserve">Jocul didactic matematic în învățământul preșcolar</t>
  </si>
  <si>
    <t xml:space="preserve">Lect.univ.dr. Ardeleanu Roxana</t>
  </si>
  <si>
    <t xml:space="preserve">LUCA I. ZAMFIRA-JOZEFINA (NOHAI)</t>
  </si>
  <si>
    <t xml:space="preserve">Şcoala Gimnazială Nr.1</t>
  </si>
  <si>
    <t xml:space="preserve">Comuna Făurei</t>
  </si>
  <si>
    <t xml:space="preserve">Educatori</t>
  </si>
  <si>
    <t xml:space="preserve">Învățător-Educatoare</t>
  </si>
  <si>
    <t xml:space="preserve">Stimularea potențialului creativ al preșcolarilor prin utilizarea strategiilor didactice interactive în activitățile matematice</t>
  </si>
  <si>
    <t xml:space="preserve">Conf.univ.dr. Crișan Cerasela</t>
  </si>
  <si>
    <t xml:space="preserve">LUCA O. OANA (BRUMIA)</t>
  </si>
  <si>
    <t xml:space="preserve">Școala Gimnazială „Ion Creangă” </t>
  </si>
  <si>
    <t xml:space="preserve">Posibilități de îmbinare a metodelor didactice moderne cu cele tradiționale în activitățile matematice</t>
  </si>
  <si>
    <t xml:space="preserve">Conf.univ.dr. Popescu Carmen</t>
  </si>
  <si>
    <t xml:space="preserve">MAFTEI V. OANA-CRISTINA (CHEȘA)</t>
  </si>
  <si>
    <t xml:space="preserve">Școala Gimnazială „Alecu Russo”</t>
  </si>
  <si>
    <t xml:space="preserve">Efectele utilizării tehnicilor de învățare prin cooperare asupra dezvoltării abilităților sociale la preșcolari</t>
  </si>
  <si>
    <t xml:space="preserve">OSOLOȘ I. IULIANA (STECLARU)</t>
  </si>
  <si>
    <t xml:space="preserve">Onești</t>
  </si>
  <si>
    <t xml:space="preserve">Abordarea integrată a activităților matematice în învățământul preșcolar</t>
  </si>
  <si>
    <t xml:space="preserve">PAVEL V. LENUȚA (NISTOR)</t>
  </si>
  <si>
    <t xml:space="preserve">Școala Gimnazială „George Bacovia” </t>
  </si>
  <si>
    <t xml:space="preserve">Modalități de formare și dezvoltare a identității în educația timpurie</t>
  </si>
  <si>
    <t xml:space="preserve">PETROIU E. DIANA-LIVIA</t>
  </si>
  <si>
    <t xml:space="preserve">Școala Gimnazială „Liivu Rebreanu” </t>
  </si>
  <si>
    <t xml:space="preserve">POPA G. ANCA (LUCA)</t>
  </si>
  <si>
    <t xml:space="preserve">Școala Gimnazială „Mihail Sadoveanu”</t>
  </si>
  <si>
    <t xml:space="preserve">Creativitate și joc în activitățile  cu conținut matematic</t>
  </si>
  <si>
    <t xml:space="preserve">PRUNCU I. IONELA (ZĂBRĂUȚANU)</t>
  </si>
  <si>
    <t xml:space="preserve">Școala Gimnazială „Vasile Pârvan” </t>
  </si>
  <si>
    <t xml:space="preserve">Satul Huruiești, comuna Huruiești</t>
  </si>
  <si>
    <t xml:space="preserve">Strategii de stimulare a creativității la școlari</t>
  </si>
  <si>
    <t xml:space="preserve">Lect.univ.dr. Robu Viorel</t>
  </si>
  <si>
    <t xml:space="preserve">SCORȚANU G.N. ANDREEA</t>
  </si>
  <si>
    <t xml:space="preserve">Liceul Tehnologic „Dumitru Mangeron”</t>
  </si>
  <si>
    <t xml:space="preserve">Dezvolarea creativității preșcolarilor prin intermediul jocului de rol</t>
  </si>
  <si>
    <t xml:space="preserve">SCRIPCARU A. CARMEN-ELENA (MUNTEANU)</t>
  </si>
  <si>
    <t xml:space="preserve">Satul Călugăreni, comuna Dămienești</t>
  </si>
  <si>
    <t xml:space="preserve">Modalități de formare a conceptului de număr natural în învățământul preșcolar</t>
  </si>
  <si>
    <t xml:space="preserve">Conf.univ.dr. Gîrțu Manuela</t>
  </si>
  <si>
    <t xml:space="preserve">ȘERBAN V. DELIA (CIUBOTARU)</t>
  </si>
  <si>
    <t xml:space="preserve">Liceul cu Program Sportiv „Nadia Comăneci”</t>
  </si>
  <si>
    <t xml:space="preserve">TANASĂ I. ALEXANDRA</t>
  </si>
  <si>
    <t xml:space="preserve">Valențe formative ale jocurilor didactice pentru cunoașterea mediului în învățământul preșcolar</t>
  </si>
  <si>
    <t xml:space="preserve">TARNĂUCEANU C. IULIA (BUJOREANU)</t>
  </si>
  <si>
    <t xml:space="preserve">TOMȘA S. AGNESA</t>
  </si>
  <si>
    <t xml:space="preserve">Valorificarea jocului didactic matematic în formarea conceptului de număr natural</t>
  </si>
  <si>
    <t xml:space="preserve">TORONILĂ V. MARIA (PINTILIE)</t>
  </si>
  <si>
    <t xml:space="preserve">Școala Gimnazială „Ștefan Cel Mare”</t>
  </si>
  <si>
    <t xml:space="preserve">Buhuși</t>
  </si>
  <si>
    <t xml:space="preserve">Creativitate și joc în activitățile cu conținut matematic</t>
  </si>
  <si>
    <t xml:space="preserve">Conf.univ.dr. Furdu Iulian</t>
  </si>
  <si>
    <t xml:space="preserve">TUDOR I. NICOLETA (GHIMIȘ)</t>
  </si>
  <si>
    <t xml:space="preserve">Grădinița cu Program Prelungit „Magic English"</t>
  </si>
  <si>
    <t xml:space="preserve">Activizarea vocabularului preșcolarilor prin jocul lingvistic</t>
  </si>
  <si>
    <t xml:space="preserve">Conf.univ.dr. Drugă Luminița</t>
  </si>
  <si>
    <t xml:space="preserve">VLASE P. IULIANA-MARIA (DAVIDESCU)</t>
  </si>
  <si>
    <t xml:space="preserve">Valențe formative ale jocului didactic matematic în învățământul preșcolar</t>
  </si>
  <si>
    <t xml:space="preserve">BOTEZATU C. FLORIN </t>
  </si>
  <si>
    <t xml:space="preserve">Helegiu</t>
  </si>
  <si>
    <t xml:space="preserve">Educație fizică și sport</t>
  </si>
  <si>
    <t xml:space="preserve">Studiu privind educarea aptitudinilor psihomotrice prin utilizarea jocului de minihandbal la elevii din ciclul primar</t>
  </si>
  <si>
    <t xml:space="preserve">Conf.univ.dr. Șufaru Constantin</t>
  </si>
  <si>
    <t xml:space="preserve">EFS</t>
  </si>
  <si>
    <t xml:space="preserve">BRĂNICI C. GABRIEL-FLORIN (BRĂNICI-FARAON)</t>
  </si>
  <si>
    <t xml:space="preserve">Satul Oituz, comuna Oituz</t>
  </si>
  <si>
    <t xml:space="preserve">Studiu privind educarea îndemânării prin utilizarea jocului de handbal la elevii din ciclul gimnazial</t>
  </si>
  <si>
    <t xml:space="preserve">CAPRARU P. NICOLAE</t>
  </si>
  <si>
    <t xml:space="preserve">Școala Gimnazială Nr. 11 </t>
  </si>
  <si>
    <t xml:space="preserve">Studiu privind implicarea elevilor indisponibili temporar în lecția de educație fizică și sport în contextul actual</t>
  </si>
  <si>
    <t xml:space="preserve">Conf.univ.dr. Alexe Dan Iulian</t>
  </si>
  <si>
    <t xml:space="preserve">CIMPOEȘU G. ANA-MARIA (BRUMĂ)</t>
  </si>
  <si>
    <t xml:space="preserve">Studiu privind educarea vitezei de deplasare  în lecția de educație fizică prin folosirea jocurilor sportive la nivel de gimnaziu</t>
  </si>
  <si>
    <t xml:space="preserve">DRĂGAN F. M. FLORIN-SEBASTIAN</t>
  </si>
  <si>
    <t xml:space="preserve">Comuna Golești</t>
  </si>
  <si>
    <t xml:space="preserve">Studiu privind dinamica dezvoltării fizice a elevilor din ciclul gimnazial, în contextul pandemiei SARS -COV2</t>
  </si>
  <si>
    <t xml:space="preserve">Prof.univ.dr. Dobrescu Tatiana</t>
  </si>
  <si>
    <t xml:space="preserve">GHIONOIU E. CIPRIAN-LAURENȚIU</t>
  </si>
  <si>
    <t xml:space="preserve">Satul Valea Seacă, comuna Valea Seacă</t>
  </si>
  <si>
    <t xml:space="preserve">Studiu privind atitudinea elevilor de etnie romă față de lecția de educație fizică</t>
  </si>
  <si>
    <t xml:space="preserve">Prof.univ.dr. Acsinte Alexandru</t>
  </si>
  <si>
    <t xml:space="preserve">IACOBOAIA G. GEORGE</t>
  </si>
  <si>
    <t xml:space="preserve">Colegiul Național „Calistrat Hogaș”  </t>
  </si>
  <si>
    <t xml:space="preserve">Studiu privind dezvoltarea unor aptitudini psihomotrice prin mijloace specifice artelor marțiale în activitățile extracurriculare la elevii  de liceu</t>
  </si>
  <si>
    <t xml:space="preserve">Lect.univ.dr. Dragoi Cristian Corneliu</t>
  </si>
  <si>
    <t xml:space="preserve">IONICĂ C. MARIUS-IUSTINIAN</t>
  </si>
  <si>
    <t xml:space="preserve">Școala Gimnazială Nr. 2 </t>
  </si>
  <si>
    <t xml:space="preserve">Dărmănești</t>
  </si>
  <si>
    <t xml:space="preserve">Eficiența jocurilor dinamice în dezvoltarea vitezei de deplasare și de repetiție la gimnaziu</t>
  </si>
  <si>
    <t xml:space="preserve">Conf.univ.dr. Rață Bogdan Constantin</t>
  </si>
  <si>
    <t xml:space="preserve">LEONTE L.C. ALEXANDRA-MARIA (BÎRGĂOANU)</t>
  </si>
  <si>
    <t xml:space="preserve">Școala Gimnazială Nr. 1</t>
  </si>
  <si>
    <t xml:space="preserve"> Onești</t>
  </si>
  <si>
    <t xml:space="preserve">Studiu comparativ privind eficiența utilizării parcursurilor aplicative în educarea coordonării la elevii de ciclul primar</t>
  </si>
  <si>
    <t xml:space="preserve">LEUȘTEAN C. CONSTANTIN-GEORGE</t>
  </si>
  <si>
    <t xml:space="preserve">Liceul Teologic Ortodox „Sfinții Împărați Constantin și Elena” </t>
  </si>
  <si>
    <t xml:space="preserve">Studiu privind mijloacele utilizate pentru dezvoltarea componenetelor stabile ale capacității motrice la elevii de gimnanziu</t>
  </si>
  <si>
    <t xml:space="preserve">MAFTEI D. ȘTEFAN</t>
  </si>
  <si>
    <t xml:space="preserve">Clubul Sportiv Școlar </t>
  </si>
  <si>
    <t xml:space="preserve">Studiu privind metodica predarii loviturii forehand in badminton, la copiii de 6 - 8 ani</t>
  </si>
  <si>
    <t xml:space="preserve">Lect.univ.dr. Milon Alexandra Gabriela</t>
  </si>
  <si>
    <t xml:space="preserve">MANU N. LAURENȚIU-NUCU</t>
  </si>
  <si>
    <t xml:space="preserve">Școala Gimnazială „Adrian Păunescu" </t>
  </si>
  <si>
    <t xml:space="preserve">Studiul privind eșecul și reușita elevului in lecția de educație fizică la ciclul primar</t>
  </si>
  <si>
    <t xml:space="preserve">PANAITE L. SEBASTIAN </t>
  </si>
  <si>
    <t xml:space="preserve">Clubul  Sportiv  Şcolar </t>
  </si>
  <si>
    <t xml:space="preserve">Bârlad</t>
  </si>
  <si>
    <t xml:space="preserve">Contribuții privind optimizarea pregătirii fizice - forță în antrenamentul de gimnastică artistică la nivelul junioarelor III</t>
  </si>
  <si>
    <t xml:space="preserve">ROMĂNESCU I. FLORIN-VASILICĂ</t>
  </si>
  <si>
    <t xml:space="preserve">Școala Gimnazială  </t>
  </si>
  <si>
    <t xml:space="preserve">Satul Berești Tazlău, comuna Berești Tazlău</t>
  </si>
  <si>
    <t xml:space="preserve">Studiu privind dezvoltarea capacităților psihomotrice la ciclul primar în circumstanțe socio-profesionale speciale</t>
  </si>
  <si>
    <t xml:space="preserve">SCORTINSCHI V. ALINA-ELENA  (ENE)</t>
  </si>
  <si>
    <t xml:space="preserve">Liceul Tehnologic Meserii și Servicii</t>
  </si>
  <si>
    <t xml:space="preserve">Buzău</t>
  </si>
  <si>
    <t xml:space="preserve">Studiu privind mijloacele utilizate de profesorii de educație fizică și sport pentru optimizarea capacității motrice a elevilor de liceu</t>
  </si>
  <si>
    <t xml:space="preserve">ZAMFIR E. GEORGE-MARIUS</t>
  </si>
  <si>
    <t xml:space="preserve">Hemeiuș</t>
  </si>
  <si>
    <t xml:space="preserve">Educarea vitezei și atenției la elevii din învățământul gimnazial</t>
  </si>
  <si>
    <t xml:space="preserve">BĂLAN G. CAMELIA</t>
  </si>
  <si>
    <t xml:space="preserve">Satul Gura Văii, comuna Gura Văii</t>
  </si>
  <si>
    <t xml:space="preserve">Limba și literatura engleză</t>
  </si>
  <si>
    <r>
      <rPr>
        <sz val="10"/>
        <rFont val="Arial"/>
        <family val="2"/>
        <charset val="1"/>
      </rPr>
      <t xml:space="preserve">Integrated</t>
    </r>
    <r>
      <rPr>
        <sz val="10"/>
        <rFont val="Arial"/>
        <family val="2"/>
        <charset val="238"/>
      </rPr>
      <t xml:space="preserve">-</t>
    </r>
    <r>
      <rPr>
        <sz val="10"/>
        <rFont val="Arial"/>
        <family val="2"/>
        <charset val="1"/>
      </rPr>
      <t xml:space="preserve">Skills Approach in EFL Classrooms</t>
    </r>
  </si>
  <si>
    <t xml:space="preserve">Prof.univ.dr. Elena Bonta</t>
  </si>
  <si>
    <t xml:space="preserve">ENG</t>
  </si>
  <si>
    <t xml:space="preserve">BOZIANU  I. MARIANA (GACHE)</t>
  </si>
  <si>
    <t xml:space="preserve">Sat Puşcaşi, comuna Pușcași</t>
  </si>
  <si>
    <t xml:space="preserve">Assessment in the English Class</t>
  </si>
  <si>
    <t xml:space="preserve">Lect.univ.dr. Raluca Galița</t>
  </si>
  <si>
    <t xml:space="preserve">BUCUR C. MIHAELA (MELINTE)</t>
  </si>
  <si>
    <t xml:space="preserve">Școala Gimnazială „Vasile Gh. Radu”</t>
  </si>
  <si>
    <t xml:space="preserve">Satul Satu Nou, comuna Pârgărești</t>
  </si>
  <si>
    <r>
      <rPr>
        <sz val="10"/>
        <rFont val="Arial"/>
        <family val="2"/>
        <charset val="1"/>
      </rPr>
      <t xml:space="preserve">Developing Cultural Awareness through Culture</t>
    </r>
    <r>
      <rPr>
        <sz val="10"/>
        <rFont val="Arial"/>
        <family val="2"/>
        <charset val="238"/>
      </rPr>
      <t xml:space="preserve">-</t>
    </r>
    <r>
      <rPr>
        <sz val="10"/>
        <rFont val="Arial"/>
        <family val="2"/>
        <charset val="1"/>
      </rPr>
      <t xml:space="preserve">Based Activities in the English Class</t>
    </r>
  </si>
  <si>
    <t xml:space="preserve">Conf.univ.dr. Nadia-Nicoleta Morărașu</t>
  </si>
  <si>
    <t xml:space="preserve">BUHUȘ E. OANA (BEJAN)</t>
  </si>
  <si>
    <r>
      <rPr>
        <sz val="10"/>
        <rFont val="Arial"/>
        <family val="2"/>
        <charset val="1"/>
      </rPr>
      <t xml:space="preserve">Storytelling as a Way of Teaching and Learning Eng</t>
    </r>
    <r>
      <rPr>
        <sz val="10"/>
        <rFont val="Arial"/>
        <family val="2"/>
        <charset val="238"/>
      </rPr>
      <t xml:space="preserve">l</t>
    </r>
    <r>
      <rPr>
        <sz val="10"/>
        <rFont val="Arial"/>
        <family val="2"/>
        <charset val="1"/>
      </rPr>
      <t xml:space="preserve">ish</t>
    </r>
  </si>
  <si>
    <t xml:space="preserve">BURMUZ G. RAMONA-ALEXANDRINA (ROMÂNAȘU)</t>
  </si>
  <si>
    <t xml:space="preserve">Școala Profesională</t>
  </si>
  <si>
    <t xml:space="preserve">Comuna Valea Ursului</t>
  </si>
  <si>
    <t xml:space="preserve">Games for Teaching English Vocabulary in Primary School</t>
  </si>
  <si>
    <t xml:space="preserve">Conf.univ.dr. Mihaela Culea</t>
  </si>
  <si>
    <t xml:space="preserve">BURSUC V.S. VIVIANA-ANA</t>
  </si>
  <si>
    <t xml:space="preserve">Comuna Tămășeni</t>
  </si>
  <si>
    <t xml:space="preserve">Creative Means of Teaching Grammar</t>
  </si>
  <si>
    <t xml:space="preserve">BUTNARU C. SORINA-MARILENA </t>
  </si>
  <si>
    <t xml:space="preserve">Școala Gimnazială „Dr. Alexandru Șafran</t>
  </si>
  <si>
    <t xml:space="preserve">Developing Critical Thinking Skills in the English Class</t>
  </si>
  <si>
    <t xml:space="preserve">CIURARU-RUSU D. GABRIELA (CIOBANU)</t>
  </si>
  <si>
    <t xml:space="preserve">Liceul Tehnologic „Anghel Saligny” </t>
  </si>
  <si>
    <t xml:space="preserve">Teaching British Culture through Projects and Social Media</t>
  </si>
  <si>
    <t xml:space="preserve">Conf.univ.dr. Andreia-Irina Suciu</t>
  </si>
  <si>
    <t xml:space="preserve">DABIJA  N. ANDREEA (ZAHARIUC)</t>
  </si>
  <si>
    <t xml:space="preserve">Colegiul Economic  „Anghel Rugină” </t>
  </si>
  <si>
    <t xml:space="preserve">Vaslui</t>
  </si>
  <si>
    <t xml:space="preserve">Motivation and Creativity in the English Class</t>
  </si>
  <si>
    <t xml:space="preserve">FILIMON I. DORINA (OANCEA)</t>
  </si>
  <si>
    <t xml:space="preserve">Tălpigi</t>
  </si>
  <si>
    <t xml:space="preserve">Teaching English Vocabulary through Images</t>
  </si>
  <si>
    <t xml:space="preserve">Lect.univ.dr. Mariana Tîrnăuceanu</t>
  </si>
  <si>
    <t xml:space="preserve">GIUGARIU I. CRISTINA (BUDEANU)</t>
  </si>
  <si>
    <t xml:space="preserve">ELT from Traditional Approaches to Online Teaching</t>
  </si>
  <si>
    <t xml:space="preserve">MUNTEANU L.M.C. IOANA</t>
  </si>
  <si>
    <t xml:space="preserve">Școala Gimnazială „Carmen Sylva”</t>
  </si>
  <si>
    <t xml:space="preserve">Comuna Horia</t>
  </si>
  <si>
    <t xml:space="preserve">Buliding Intercultural Competence in the English Class</t>
  </si>
  <si>
    <t xml:space="preserve">OBREJA C. ANDREI</t>
  </si>
  <si>
    <t xml:space="preserve">Școala Gimnazială „George Apostu” </t>
  </si>
  <si>
    <t xml:space="preserve">Satul Stănișești, comuna Stănișești</t>
  </si>
  <si>
    <r>
      <rPr>
        <sz val="10"/>
        <rFont val="Arial"/>
        <family val="2"/>
        <charset val="1"/>
      </rPr>
      <t xml:space="preserve">T</t>
    </r>
    <r>
      <rPr>
        <sz val="10"/>
        <rFont val="Arial"/>
        <family val="2"/>
        <charset val="238"/>
      </rPr>
      <t xml:space="preserve">e</t>
    </r>
    <r>
      <rPr>
        <sz val="10"/>
        <rFont val="Arial"/>
        <family val="2"/>
        <charset val="1"/>
      </rPr>
      <t xml:space="preserve">ch-based Vocabulary Teaching and Learning in Secondary School Classes</t>
    </r>
  </si>
  <si>
    <t xml:space="preserve">PARTENIE I. ANCA-LIVIA (ZAHARIA)</t>
  </si>
  <si>
    <t xml:space="preserve">BRAȘOV</t>
  </si>
  <si>
    <t xml:space="preserve">Școala Gimnazială Nr. 3</t>
  </si>
  <si>
    <t xml:space="preserve">Râșnov</t>
  </si>
  <si>
    <t xml:space="preserve">Evaluating Opportunities and Threats of Online Versus Offline Teaching in the English Class</t>
  </si>
  <si>
    <t xml:space="preserve">POPESCU  D. GABRIELA (ALEXANDROAE)</t>
  </si>
  <si>
    <t xml:space="preserve">Şcoala Gimnazială „Mihai Eminescu" </t>
  </si>
  <si>
    <t xml:space="preserve">Sat Oşeşti, comuna Oșești</t>
  </si>
  <si>
    <t xml:space="preserve">Creative Means of Teaching Vocabulary</t>
  </si>
  <si>
    <t xml:space="preserve">VĂDUREANU A. ANDREEA (CRISTUDOR)</t>
  </si>
  <si>
    <t xml:space="preserve">Școala Gimnazială „Petre Mironescu”</t>
  </si>
  <si>
    <t xml:space="preserve">Comuna Mera</t>
  </si>
  <si>
    <t xml:space="preserve">Limba și literatura engleza</t>
  </si>
  <si>
    <t xml:space="preserve">Developing Communicative Fluency through Grammar Activities in Secondary School</t>
  </si>
  <si>
    <t xml:space="preserve">VATAVU A. ELENA-IRINA (BĂDIȚĂ)</t>
  </si>
  <si>
    <t xml:space="preserve">Școala Gimnazială „Gheorghe Nicolau"</t>
  </si>
  <si>
    <t xml:space="preserve">Comuna Români</t>
  </si>
  <si>
    <t xml:space="preserve">Motivating and Demotivating Factors in Learning English Online</t>
  </si>
  <si>
    <t xml:space="preserve">Lect.univ.dr. Cătălina-Dumitrița Bălinișteanu-Furdu</t>
  </si>
  <si>
    <t xml:space="preserve">CERCEL V. OANA </t>
  </si>
  <si>
    <t xml:space="preserve">Liceul Tehnologic „Nicolae Iorga” </t>
  </si>
  <si>
    <t xml:space="preserve">Negrești </t>
  </si>
  <si>
    <t xml:space="preserve">Limba și literatura franceză franceză</t>
  </si>
  <si>
    <r>
      <rPr>
        <sz val="10"/>
        <rFont val="Arial"/>
        <family val="2"/>
        <charset val="1"/>
      </rPr>
      <t xml:space="preserve">Apprendre le fran</t>
    </r>
    <r>
      <rPr>
        <sz val="10"/>
        <rFont val="Arial"/>
        <family val="2"/>
        <charset val="238"/>
      </rPr>
      <t xml:space="preserve">ç</t>
    </r>
    <r>
      <rPr>
        <sz val="10"/>
        <rFont val="Arial"/>
        <family val="2"/>
        <charset val="1"/>
      </rPr>
      <t xml:space="preserve">ai</t>
    </r>
    <r>
      <rPr>
        <sz val="10"/>
        <rFont val="Arial"/>
        <family val="2"/>
        <charset val="238"/>
      </rPr>
      <t xml:space="preserve">s</t>
    </r>
    <r>
      <rPr>
        <sz val="10"/>
        <rFont val="Arial"/>
        <family val="2"/>
        <charset val="1"/>
      </rPr>
      <t xml:space="preserve"> par la chanson. Strat</t>
    </r>
    <r>
      <rPr>
        <sz val="10"/>
        <rFont val="Arial"/>
        <family val="2"/>
        <charset val="238"/>
      </rPr>
      <t xml:space="preserve">é</t>
    </r>
    <r>
      <rPr>
        <sz val="10"/>
        <rFont val="Arial"/>
        <family val="2"/>
        <charset val="1"/>
      </rPr>
      <t xml:space="preserve">gies et proc</t>
    </r>
    <r>
      <rPr>
        <sz val="10"/>
        <rFont val="Arial"/>
        <family val="2"/>
        <charset val="238"/>
      </rPr>
      <t xml:space="preserve">édé</t>
    </r>
    <r>
      <rPr>
        <sz val="10"/>
        <rFont val="Arial"/>
        <family val="2"/>
        <charset val="1"/>
      </rPr>
      <t xml:space="preserve">s didactiques </t>
    </r>
  </si>
  <si>
    <t xml:space="preserve">Conf.univ.dr. Simina Mastacan</t>
  </si>
  <si>
    <t xml:space="preserve">FRA</t>
  </si>
  <si>
    <t xml:space="preserve">CHIRIAC I. ELENA</t>
  </si>
  <si>
    <t xml:space="preserve">Satul Solonț, comuna Solonț</t>
  </si>
  <si>
    <t xml:space="preserve">Limba și literatura franceză</t>
  </si>
  <si>
    <r>
      <rPr>
        <sz val="10"/>
        <rFont val="Arial"/>
        <family val="2"/>
        <charset val="1"/>
      </rPr>
      <t xml:space="preserve">Enseigner le fran</t>
    </r>
    <r>
      <rPr>
        <sz val="10"/>
        <rFont val="Arial"/>
        <family val="2"/>
        <charset val="238"/>
      </rPr>
      <t xml:space="preserve">ç</t>
    </r>
    <r>
      <rPr>
        <sz val="10"/>
        <rFont val="Arial"/>
        <family val="2"/>
        <charset val="1"/>
      </rPr>
      <t xml:space="preserve">ais avec des out</t>
    </r>
    <r>
      <rPr>
        <sz val="10"/>
        <rFont val="Arial"/>
        <family val="2"/>
        <charset val="238"/>
      </rPr>
      <t xml:space="preserve">il</t>
    </r>
    <r>
      <rPr>
        <sz val="10"/>
        <rFont val="Arial"/>
        <family val="2"/>
        <charset val="1"/>
      </rPr>
      <t xml:space="preserve">s num</t>
    </r>
    <r>
      <rPr>
        <sz val="10"/>
        <rFont val="Arial"/>
        <family val="2"/>
        <charset val="238"/>
      </rPr>
      <t xml:space="preserve">é</t>
    </r>
    <r>
      <rPr>
        <sz val="10"/>
        <rFont val="Arial"/>
        <family val="2"/>
        <charset val="1"/>
      </rPr>
      <t xml:space="preserve">riques </t>
    </r>
  </si>
  <si>
    <t xml:space="preserve">Conf.univ.dr. Maricela Strungariu</t>
  </si>
  <si>
    <t xml:space="preserve">LAZĂR C. ELENA-LUMINIȚA (ANTON)</t>
  </si>
  <si>
    <t xml:space="preserve">Școala Gimnazială Nr.1 </t>
  </si>
  <si>
    <t xml:space="preserve">Sărata</t>
  </si>
  <si>
    <r>
      <rPr>
        <sz val="10"/>
        <rFont val="Arial"/>
        <family val="2"/>
        <charset val="1"/>
      </rPr>
      <t xml:space="preserve">Enseigner et apprendre le fran</t>
    </r>
    <r>
      <rPr>
        <sz val="10"/>
        <rFont val="Arial"/>
        <family val="2"/>
        <charset val="238"/>
      </rPr>
      <t xml:space="preserve">ç</t>
    </r>
    <r>
      <rPr>
        <sz val="10"/>
        <rFont val="Arial"/>
        <family val="2"/>
        <charset val="1"/>
      </rPr>
      <t xml:space="preserve">ais en ligne:  enjeux, d</t>
    </r>
    <r>
      <rPr>
        <sz val="10"/>
        <rFont val="Arial"/>
        <family val="2"/>
        <charset val="238"/>
      </rPr>
      <t xml:space="preserve">é</t>
    </r>
    <r>
      <rPr>
        <sz val="10"/>
        <rFont val="Arial"/>
        <family val="2"/>
        <charset val="1"/>
      </rPr>
      <t xml:space="preserve">fis et choix p</t>
    </r>
    <r>
      <rPr>
        <sz val="10"/>
        <rFont val="Arial"/>
        <family val="2"/>
        <charset val="238"/>
      </rPr>
      <t xml:space="preserve">é</t>
    </r>
    <r>
      <rPr>
        <sz val="10"/>
        <rFont val="Arial"/>
        <family val="2"/>
        <charset val="1"/>
      </rPr>
      <t xml:space="preserve">dagogiques</t>
    </r>
  </si>
  <si>
    <t xml:space="preserve">LUNGU I. DANIELA-RODICA</t>
  </si>
  <si>
    <r>
      <rPr>
        <sz val="10"/>
        <rFont val="Arial"/>
        <family val="2"/>
        <charset val="1"/>
      </rPr>
      <t xml:space="preserve">Strat</t>
    </r>
    <r>
      <rPr>
        <sz val="10"/>
        <rFont val="Arial"/>
        <family val="2"/>
        <charset val="238"/>
      </rPr>
      <t xml:space="preserve">é</t>
    </r>
    <r>
      <rPr>
        <sz val="10"/>
        <rFont val="Arial"/>
        <family val="2"/>
        <charset val="1"/>
      </rPr>
      <t xml:space="preserve">gies pour apprendre le vocabulaire en classe de FLE</t>
    </r>
  </si>
  <si>
    <t xml:space="preserve">Prof.univ.dr. Veronica-Loredana Balan</t>
  </si>
  <si>
    <t xml:space="preserve">MIHALACHE P. ANCA-CRINA (BOZA)</t>
  </si>
  <si>
    <t xml:space="preserve">Comuna Ruginești</t>
  </si>
  <si>
    <t xml:space="preserve">Jouer pour apprendre. Le jeu didactique en classe de FLE</t>
  </si>
  <si>
    <t xml:space="preserve">PLOȘNIȚĂ V. ALEXANDRA-ȘTEFANIA (VILIMAN)</t>
  </si>
  <si>
    <t xml:space="preserve">Satul Tisa Silvestri, comuna Tisa Silvestri</t>
  </si>
  <si>
    <r>
      <rPr>
        <sz val="10"/>
        <rFont val="Arial"/>
        <family val="2"/>
        <charset val="1"/>
      </rPr>
      <t xml:space="preserve">Enseigner et apprendre la grammaire du fran</t>
    </r>
    <r>
      <rPr>
        <sz val="10"/>
        <rFont val="Arial"/>
        <family val="2"/>
        <charset val="238"/>
      </rPr>
      <t xml:space="preserve">ç</t>
    </r>
    <r>
      <rPr>
        <sz val="10"/>
        <rFont val="Arial"/>
        <family val="2"/>
        <charset val="1"/>
      </rPr>
      <t xml:space="preserve">ais par le jeu et la chanson. Strat</t>
    </r>
    <r>
      <rPr>
        <sz val="10"/>
        <rFont val="Arial"/>
        <family val="2"/>
        <charset val="238"/>
      </rPr>
      <t xml:space="preserve">é</t>
    </r>
    <r>
      <rPr>
        <sz val="10"/>
        <rFont val="Arial"/>
        <family val="2"/>
        <charset val="1"/>
      </rPr>
      <t xml:space="preserve">gies et proc</t>
    </r>
    <r>
      <rPr>
        <sz val="10"/>
        <rFont val="Arial"/>
        <family val="2"/>
        <charset val="238"/>
      </rPr>
      <t xml:space="preserve">édé</t>
    </r>
    <r>
      <rPr>
        <sz val="10"/>
        <rFont val="Arial"/>
        <family val="2"/>
        <charset val="1"/>
      </rPr>
      <t xml:space="preserve">s didactiques </t>
    </r>
  </si>
  <si>
    <t xml:space="preserve">APETRI V. IULIAN-CRISTIAN</t>
  </si>
  <si>
    <t xml:space="preserve">Colegiul Tehnic „Grigore Cobălcescu”</t>
  </si>
  <si>
    <t xml:space="preserve">Moinești</t>
  </si>
  <si>
    <t xml:space="preserve">Informatică</t>
  </si>
  <si>
    <t xml:space="preserve">Implicațiile comunicării electronice în învățământul liceal</t>
  </si>
  <si>
    <t xml:space="preserve">INF</t>
  </si>
  <si>
    <t xml:space="preserve">TANGA D. DIANA (CATARAMĂ)</t>
  </si>
  <si>
    <t xml:space="preserve">Colegiul Național „Dimitrie Cantemir"</t>
  </si>
  <si>
    <t xml:space="preserve">Stimularea potențialului creativ al elevilor prin predarea tehnicilor web</t>
  </si>
  <si>
    <t xml:space="preserve">Prof.univ.dr. Nechita Elena</t>
  </si>
  <si>
    <t xml:space="preserve">ASAVEI N. ANDREIA (CHIFANI)</t>
  </si>
  <si>
    <t xml:space="preserve">Comuna Păunești</t>
  </si>
  <si>
    <t xml:space="preserve">Profesor pentru învățământul primar</t>
  </si>
  <si>
    <t xml:space="preserve">Impactul utilizării metodelor active asupra îmbunătățirii rezultatelor școlare ale elevilor</t>
  </si>
  <si>
    <t xml:space="preserve">Conf.univ.dr. Liliana Mâță</t>
  </si>
  <si>
    <t xml:space="preserve">ÎNV</t>
  </si>
  <si>
    <t xml:space="preserve">BOGDAN F. IRINA (NIȚĂ)</t>
  </si>
  <si>
    <t xml:space="preserve">Școala Gimnazială „Nicolae Bălcescu”</t>
  </si>
  <si>
    <t xml:space="preserve">Satul Nicolae Bălcescu, comuna Nicolae Bălcescu</t>
  </si>
  <si>
    <t xml:space="preserve">Utilizarea elementelor de interdisciplinaritate în predarea-învățarea matematicii în învățământul primar</t>
  </si>
  <si>
    <t xml:space="preserve">BURDUV I. OANA (GROSU)</t>
  </si>
  <si>
    <t xml:space="preserve">Școala Gimnazială „Ștefan cel Mare”</t>
  </si>
  <si>
    <t xml:space="preserve">Îmbinarea metodelor didactice moderne cu cele tradiționale în lecțiile de matematică</t>
  </si>
  <si>
    <t xml:space="preserve">CIOROABĂ V. LUMINIȚA</t>
  </si>
  <si>
    <t xml:space="preserve">satul Orbeni, comuna Orbeni</t>
  </si>
  <si>
    <t xml:space="preserve">Jocul didactic matematic - metodă eficientă în activitatea instructiv-educativă la clasa a I a</t>
  </si>
  <si>
    <t xml:space="preserve">DAVID I. DANIELA (PETRE)</t>
  </si>
  <si>
    <t xml:space="preserve">Liceul Tehnologic Nr. 1 </t>
  </si>
  <si>
    <t xml:space="preserve">Corod</t>
  </si>
  <si>
    <t xml:space="preserve">Demersuri de exploare a identiății morale la școlarii mici</t>
  </si>
  <si>
    <t xml:space="preserve">FORCOȘ V. VETURIA</t>
  </si>
  <si>
    <t xml:space="preserve">Satul Coțofănești, comuna Coțofănești</t>
  </si>
  <si>
    <t xml:space="preserve">Perspective actuale de valorificare a metodelor de evaluare alternative în învățământul primar</t>
  </si>
  <si>
    <t xml:space="preserve">ICHIM G. ANA-MARIA (SAVA)</t>
  </si>
  <si>
    <t xml:space="preserve">Satul Asău, comuna Asău</t>
  </si>
  <si>
    <t xml:space="preserve">LOGIN S. ANDREEA (CAPȘA)</t>
  </si>
  <si>
    <t xml:space="preserve">Satul Blăgești, comuna Blăgești</t>
  </si>
  <si>
    <t xml:space="preserve">Strategii didactice interactive de îmbogățire a vocabularului școlarului mic</t>
  </si>
  <si>
    <t xml:space="preserve">Prof.univ.dr. Cojocariu Venera</t>
  </si>
  <si>
    <t xml:space="preserve">OLARIU V. FLORIN-IULIAN</t>
  </si>
  <si>
    <t xml:space="preserve">Satul Filipeni, comuna Filipeni</t>
  </si>
  <si>
    <t xml:space="preserve">Posibilități de valorificare a noilor tehnologii ale învățării în învățământul primar</t>
  </si>
  <si>
    <t xml:space="preserve">ONU T.  ROXANA-TEODORA</t>
  </si>
  <si>
    <t xml:space="preserve">HARGHITA</t>
  </si>
  <si>
    <t xml:space="preserve">Școala Gimnazială „Liviu Rebreanu” </t>
  </si>
  <si>
    <t xml:space="preserve">Miercurea Ciuc</t>
  </si>
  <si>
    <t xml:space="preserve">Învățător</t>
  </si>
  <si>
    <t xml:space="preserve">Învățător-educatoare</t>
  </si>
  <si>
    <t xml:space="preserve">Jocul didactic matematic în învățământul primar</t>
  </si>
  <si>
    <t xml:space="preserve">Lect.univ.dr. Lungu Otilia</t>
  </si>
  <si>
    <t xml:space="preserve">PĂUN C. CARMEN-MIHAELA (MĂRTIN)</t>
  </si>
  <si>
    <t xml:space="preserve">Școala Gimnazială „Octavian Voicu”</t>
  </si>
  <si>
    <t xml:space="preserve">Strategii interactive de dezvoltare a competenței de redactare în școala primară</t>
  </si>
  <si>
    <t xml:space="preserve">PILONCEA I. CALUDIA (IORDACHE)</t>
  </si>
  <si>
    <t xml:space="preserve">Institutori</t>
  </si>
  <si>
    <t xml:space="preserve">Institutori-Limba engleză</t>
  </si>
  <si>
    <t xml:space="preserve">Demersuri de investigare a stilurilor de învățare la școlarii mici</t>
  </si>
  <si>
    <t xml:space="preserve">ROTARIU C. ELENA (MANOLE-ROTARIU)</t>
  </si>
  <si>
    <t xml:space="preserve">Școala Gimnazială „Constantin Popovici”</t>
  </si>
  <si>
    <t xml:space="preserve">Satul Buhoci, comuna Buhoci</t>
  </si>
  <si>
    <t xml:space="preserve">Comunicare corectă și adecvată. Strategii inovative pentru învățământul primar</t>
  </si>
  <si>
    <t xml:space="preserve">RUSU I. VERA-LIA -ANCA-MARIA </t>
  </si>
  <si>
    <t xml:space="preserve">Şcoala Gimnazială „Alexandra Nechita " </t>
  </si>
  <si>
    <t xml:space="preserve">Vaslui </t>
  </si>
  <si>
    <t xml:space="preserve">Strategii de educație parentală valorificate în învățământul primar</t>
  </si>
  <si>
    <t xml:space="preserve">TATAR I. ERIKA-GRETI</t>
  </si>
  <si>
    <t xml:space="preserve">Valorificarea noilor tehnologii ale învățării în învățământul primar</t>
  </si>
  <si>
    <t xml:space="preserve">TIMOFTI V. LAURA (IORDACHE)</t>
  </si>
  <si>
    <t xml:space="preserve">Dimensiunea ergonomică a clasei de elevi</t>
  </si>
  <si>
    <t xml:space="preserve">VÂRGĂ M. MIHAELA (CHIFU)</t>
  </si>
  <si>
    <t xml:space="preserve">Școala Gimnazială „Nicu Albu” </t>
  </si>
  <si>
    <t xml:space="preserve">Modalitati alternative de evaluare la matematică în ciclul primar</t>
  </si>
  <si>
    <t xml:space="preserve">VÎNTURĂ D. LARISA</t>
  </si>
  <si>
    <t xml:space="preserve">Utilizarea tehnologiilor multimedia în lecțiile de matematică din învățământul primar</t>
  </si>
  <si>
    <t xml:space="preserve">VRÎNCEANU N. OLIVIA-MARIA (GHIUȘ)</t>
  </si>
  <si>
    <t xml:space="preserve">Demersuri de utilizare a metodelor active în domeniul științelor naturii</t>
  </si>
  <si>
    <t xml:space="preserve">BUTUC I. ANA-ELENA</t>
  </si>
  <si>
    <t xml:space="preserve">Matematică</t>
  </si>
  <si>
    <t xml:space="preserve">Rezolvarea de probleme cu ajutorul ecuațiilor. Considerații metodice</t>
  </si>
  <si>
    <t xml:space="preserve">MAT</t>
  </si>
  <si>
    <t xml:space="preserve">CHIRIAC V. BOGDAN-VASILE</t>
  </si>
  <si>
    <t xml:space="preserve">Satul Slobozia, comuna Slobozia</t>
  </si>
  <si>
    <t xml:space="preserve">Creativitate și joc în lecțiile de matematică</t>
  </si>
  <si>
    <t xml:space="preserve">Conf.univ.dr. Nimineț Valer</t>
  </si>
  <si>
    <t xml:space="preserve">CISMAȘU A. NELU</t>
  </si>
  <si>
    <t xml:space="preserve">Sat Sănduleni, comuna Sănduleni</t>
  </si>
  <si>
    <t xml:space="preserve">Divizibilitate în mulțimea numerelor naturale</t>
  </si>
  <si>
    <t xml:space="preserve">DABIJA J. DANIELA (IFRIM)</t>
  </si>
  <si>
    <t xml:space="preserve">Geometria triunghiurilor. Aspecte metodice</t>
  </si>
  <si>
    <t xml:space="preserve">GAVRILĂ N. SIMONA</t>
  </si>
  <si>
    <t xml:space="preserve">Utilizarea softului educațional pentru pregătirea examenului de bacalaureat la matematică</t>
  </si>
  <si>
    <t xml:space="preserve">GHEORGHE C. CĂTĂLINA (MIHĂILESCU)</t>
  </si>
  <si>
    <t xml:space="preserve">Şcoala Gimnazială „Manolache Costache  Epureanu" </t>
  </si>
  <si>
    <t xml:space="preserve">Bârlad </t>
  </si>
  <si>
    <t xml:space="preserve">Matematică </t>
  </si>
  <si>
    <t xml:space="preserve">Predarea fracțiilor ordinare și fracțiilor zecimale </t>
  </si>
  <si>
    <t xml:space="preserve">GRIGORAŞ C.  SIMONA </t>
  </si>
  <si>
    <t xml:space="preserve">Şcoala Gimnazială „Ionel Miron " </t>
  </si>
  <si>
    <t xml:space="preserve">Sat Ivăneşti, comuna Ivănești</t>
  </si>
  <si>
    <t xml:space="preserve">Metode activ-participative în predarea sistemelor liniare de ecuații și aplicații</t>
  </si>
  <si>
    <t xml:space="preserve">LEMNARU T. LILIANA (FĂCÎNĂ)</t>
  </si>
  <si>
    <t xml:space="preserve">Colegiul Tehnic „Valeriu D. Cotea”</t>
  </si>
  <si>
    <t xml:space="preserve">Matematica</t>
  </si>
  <si>
    <t xml:space="preserve">Extreme ale funcțiilor de una sau mai multe variabile</t>
  </si>
  <si>
    <t xml:space="preserve">MITRAN I. NICOLETA -DANIELA (NISTOROIU)</t>
  </si>
  <si>
    <t xml:space="preserve">Comuna Tâmboești</t>
  </si>
  <si>
    <t xml:space="preserve">Simulări și modificări aplicate în predarea conținuturilor matematice</t>
  </si>
  <si>
    <t xml:space="preserve">OANEA P. IULIANA-CRISTINA (PLAMADĂ)</t>
  </si>
  <si>
    <t xml:space="preserve">Școala Gimnazială „ Dr. Simion și Metzia Hîj”</t>
  </si>
  <si>
    <t xml:space="preserve">Comuna Volovăț</t>
  </si>
  <si>
    <t xml:space="preserve">Predarea noțiunii de funcție în gimnaziu cu ajutorul unui soft educațional</t>
  </si>
  <si>
    <t xml:space="preserve">PĂUN V. MARIA (CĂLIN)</t>
  </si>
  <si>
    <t xml:space="preserve">Sat Plopana, comuna Plopana</t>
  </si>
  <si>
    <t xml:space="preserve">Predarea noțiunii de funcție în gimnaziu</t>
  </si>
  <si>
    <t xml:space="preserve">ȘOLOT A. IOSIF-BENIAMIN</t>
  </si>
  <si>
    <t xml:space="preserve">Școala Gimnazială „Alexandru Piru”</t>
  </si>
  <si>
    <t xml:space="preserve">Mărgineni</t>
  </si>
  <si>
    <t xml:space="preserve">Diferențiere și individualizare în predarea sistemelor de ecuații liniare</t>
  </si>
  <si>
    <t xml:space="preserve">TOMA V. DANIELA (ȘUGARU)</t>
  </si>
  <si>
    <t xml:space="preserve">Liceul Teoretic „Henri Coandă” </t>
  </si>
  <si>
    <t xml:space="preserve">Primitive. Aspecte metodice</t>
  </si>
  <si>
    <t xml:space="preserve">VERDEȘ I. ANDREEA-MARCELA (BALTAG)</t>
  </si>
  <si>
    <t xml:space="preserve">Comuna Hârtop</t>
  </si>
  <si>
    <t xml:space="preserve">DĂNĂILĂ N. SORINA-CAMELIA (BELDIE)</t>
  </si>
  <si>
    <t xml:space="preserve">Liceul Tehnologic „Ovid Caledoniu” </t>
  </si>
  <si>
    <t xml:space="preserve">Tecuci</t>
  </si>
  <si>
    <t xml:space="preserve">Marketing</t>
  </si>
  <si>
    <t xml:space="preserve">Mixul comunicării de marketing în contextul digitalizării economiei. Mijloace didactice inovative</t>
  </si>
  <si>
    <t xml:space="preserve">Conf.univ.dr. Nichifor Bogdan-Vasile</t>
  </si>
  <si>
    <t xml:space="preserve">MK</t>
  </si>
  <si>
    <t xml:space="preserve">EDINCIUC  S. ANA  (CASANDRA) </t>
  </si>
  <si>
    <t xml:space="preserve">Colegiul Economic „Anghel Rugină" </t>
  </si>
  <si>
    <t xml:space="preserve">Fundamentarea și elaborarea mixului de marketing. Metode didactice moderne în predarea modulelor de specialitate</t>
  </si>
  <si>
    <t xml:space="preserve">Conf.univ.dr. Prihoancă Diana-Magdalena</t>
  </si>
  <si>
    <t xml:space="preserve">POSTĂVARU C. V. MONICA-ALINA (COROAMĂ)</t>
  </si>
  <si>
    <t xml:space="preserve">Tendințe la nivelul pieței educaționale din România. Metode activ-participative de predare-învățare a marketingului</t>
  </si>
  <si>
    <t xml:space="preserve">Conf.univ.dr. Timiraș Laura-Cătălina</t>
  </si>
  <si>
    <t xml:space="preserve">SANDU C. ANDREEA-SIMONA (ARON)</t>
  </si>
  <si>
    <t xml:space="preserve">Management</t>
  </si>
  <si>
    <t xml:space="preserve">Dezvoltarea spiritului și a aptitudinilor antreprenoriale ȋn rȃndul elevilor cu ajutorul metodelor de evaluare alternative</t>
  </si>
  <si>
    <t xml:space="preserve">Prof.univ.dr. Turcu Ovidiu-Leonard </t>
  </si>
  <si>
    <t xml:space="preserve">MNG</t>
  </si>
  <si>
    <t xml:space="preserve">BĂDEI V. MARIA (BURCĂ)</t>
  </si>
  <si>
    <t xml:space="preserve">Satul Ungureni, comuna Ungureni</t>
  </si>
  <si>
    <t xml:space="preserve">Limba și literatura română</t>
  </si>
  <si>
    <t xml:space="preserve">Ameliorarea receptării textelor lirice și epice în gimnaziu prin strategii didactice interdisciplinare: literatura și celelalte arte</t>
  </si>
  <si>
    <t xml:space="preserve">Conf.univ.dr. Carmen-Nicoleta Popa</t>
  </si>
  <si>
    <t xml:space="preserve">ROM</t>
  </si>
  <si>
    <t xml:space="preserve">BARCAN P. ANDREEA-MARIA (LUNGU)</t>
  </si>
  <si>
    <t xml:space="preserve">Valorificarea textului literar în învățământul gimnazial, în vederea ameliorării competențelor de lectură</t>
  </si>
  <si>
    <t xml:space="preserve">CIOBANU  V. GINA (MANOLACHE)</t>
  </si>
  <si>
    <t xml:space="preserve">Centrul Școlar pentru Educație Incluzivă</t>
  </si>
  <si>
    <t xml:space="preserve">Măicănești</t>
  </si>
  <si>
    <t xml:space="preserve">Valorificarea elementelor de cultură culinară pentru dezvoltarea comunicării elevilor cu cerințe educaționale speciale</t>
  </si>
  <si>
    <t xml:space="preserve">Conf.univ.dr. Petronela Savin</t>
  </si>
  <si>
    <t xml:space="preserve">FARCAȘ M. CRISTINA-MIHAELA (BURLICĂ)</t>
  </si>
  <si>
    <t xml:space="preserve">Liceul Teologic „Fericitul Ieremia”</t>
  </si>
  <si>
    <t xml:space="preserve">Structura limbajului artistic la I.L. Caragiale. Valorificări didactice în învățământul liceal</t>
  </si>
  <si>
    <t xml:space="preserve">GROSU  M. D. ALINA-GEORGIANA (VRÎNCEANU)</t>
  </si>
  <si>
    <t xml:space="preserve">Rolul jocului didactic în dezvoltarea comunicării elevilor din școala incluzivă</t>
  </si>
  <si>
    <t xml:space="preserve">MIHAI G. ALEXANDRA (SANDU)</t>
  </si>
  <si>
    <t xml:space="preserve">Colegiul Național „Costache Negri” </t>
  </si>
  <si>
    <t xml:space="preserve">Târgu Ocna</t>
  </si>
  <si>
    <t xml:space="preserve">Sarea - element de cultură locală. Valorificări didactice</t>
  </si>
  <si>
    <t xml:space="preserve">MIHAI N. SIMONA</t>
  </si>
  <si>
    <t xml:space="preserve">Colegiul Național „Ștefan cel Mare” </t>
  </si>
  <si>
    <t xml:space="preserve">Târgu-Neamț</t>
  </si>
  <si>
    <t xml:space="preserve">Metode și procedee utilizate în predarea -învățarea - evaluarea adjectivului în gimnaziu</t>
  </si>
  <si>
    <t xml:space="preserve">Lect.univ.dr. Mihaela Hriban</t>
  </si>
  <si>
    <t xml:space="preserve">PAȘCU V. VALENTINA</t>
  </si>
  <si>
    <t xml:space="preserve">Liceul Tehnologic „Dimitrie Leonida” </t>
  </si>
  <si>
    <t xml:space="preserve">Strategii didactice în predarea - învățarea -evaluarea lexicului în învățământul gimnazial</t>
  </si>
  <si>
    <t xml:space="preserve">PÉNZES V. ERIKA (NÉDA)</t>
  </si>
  <si>
    <t xml:space="preserve">COVASNA</t>
  </si>
  <si>
    <t xml:space="preserve">Zăbala</t>
  </si>
  <si>
    <t xml:space="preserve">Tradițional și modern în predarea - învățarea - evaluarea categoriilor gramaticale în învățământul gimnazial</t>
  </si>
  <si>
    <t xml:space="preserve">Conf.univ.dr. Luminița Drugă</t>
  </si>
  <si>
    <t xml:space="preserve">ȘERBAN C. SIMONA-ELENA (ȚÂNTARU)</t>
  </si>
  <si>
    <t xml:space="preserve">Școala Gimnazială Nr. 7 </t>
  </si>
  <si>
    <t xml:space="preserve">Strategii didactice de valorificare a lexicului în învățământul special</t>
  </si>
  <si>
    <t xml:space="preserve">TAPALAGĂ V. IOENLA (MUȘAT)</t>
  </si>
  <si>
    <t xml:space="preserve">Școala Gimnazială „Regina Maria” </t>
  </si>
  <si>
    <t xml:space="preserve">Satul Mănăstirea Cașin, comuna Mănăstirea Cașin</t>
  </si>
  <si>
    <t xml:space="preserve">Competența interculturală ca finalitate a predării limbii și literaturii române în învățământul gimnazial</t>
  </si>
  <si>
    <t xml:space="preserve">TÓFALVI J. KATALIN (BIRÓ)</t>
  </si>
  <si>
    <t xml:space="preserve">Școala Gimnazială „Mártonffy György” </t>
  </si>
  <si>
    <t xml:space="preserve">Comuna Cîrța</t>
  </si>
  <si>
    <t xml:space="preserve">Abordări didactice moderne în predarea categoriilor gramaticale în învățământul gimnazial</t>
  </si>
  <si>
    <t xml:space="preserve">URSU G. ROXANA-IONELA (VASILIU)</t>
  </si>
  <si>
    <t xml:space="preserve">Comuna Dulcești</t>
  </si>
  <si>
    <t xml:space="preserve">Strategii didactice în predarea - învățarea - evaluarea pronumelui posesiv în ciclul gimnazial</t>
  </si>
  <si>
    <t xml:space="preserve">ZAHARIA D. GEORGIANA (MARCU)</t>
  </si>
  <si>
    <t xml:space="preserve">Aspecte ale fantasticului în literatura română. Modalități de abordare didactică</t>
  </si>
  <si>
    <t xml:space="preserve">KIN</t>
  </si>
  <si>
    <t xml:space="preserve">EI</t>
  </si>
  <si>
    <t xml:space="preserve">IPMI</t>
  </si>
  <si>
    <t xml:space="preserve">TCM</t>
  </si>
  <si>
    <t xml:space="preserve">IPA</t>
  </si>
  <si>
    <t xml:space="preserve">TOT</t>
  </si>
</sst>
</file>

<file path=xl/styles.xml><?xml version="1.0" encoding="utf-8"?>
<styleSheet xmlns="http://schemas.openxmlformats.org/spreadsheetml/2006/main">
  <numFmts count="3">
    <numFmt numFmtId="164" formatCode="General"/>
    <numFmt numFmtId="165" formatCode="0"/>
    <numFmt numFmtId="166" formatCode="General"/>
  </numFmts>
  <fonts count="9">
    <font>
      <sz val="11"/>
      <color rgb="FF000000"/>
      <name val="Calibri"/>
      <family val="2"/>
      <charset val="1"/>
    </font>
    <font>
      <sz val="10"/>
      <name val="Arial"/>
      <family val="0"/>
    </font>
    <font>
      <sz val="10"/>
      <name val="Arial"/>
      <family val="0"/>
    </font>
    <font>
      <sz val="10"/>
      <name val="Arial"/>
      <family val="0"/>
    </font>
    <font>
      <sz val="10"/>
      <name val="Arial"/>
      <family val="2"/>
      <charset val="1"/>
    </font>
    <font>
      <sz val="10"/>
      <name val="Arial"/>
      <family val="2"/>
      <charset val="238"/>
    </font>
    <font>
      <i val="true"/>
      <sz val="10"/>
      <name val="Arial"/>
      <family val="2"/>
      <charset val="1"/>
    </font>
    <font>
      <b val="true"/>
      <sz val="10"/>
      <name val="Arial"/>
      <family val="2"/>
      <charset val="1"/>
    </font>
    <font>
      <b val="true"/>
      <sz val="10"/>
      <name val="Arial"/>
      <family val="2"/>
      <charset val="238"/>
    </font>
  </fonts>
  <fills count="3">
    <fill>
      <patternFill patternType="none"/>
    </fill>
    <fill>
      <patternFill patternType="gray125"/>
    </fill>
    <fill>
      <patternFill patternType="solid">
        <fgColor rgb="FFFFFFFF"/>
        <bgColor rgb="FFFFFFCC"/>
      </patternFill>
    </fill>
  </fills>
  <borders count="10">
    <border diagonalUp="false" diagonalDown="false">
      <left/>
      <right/>
      <top/>
      <bottom/>
      <diagonal/>
    </border>
    <border diagonalUp="false" diagonalDown="false">
      <left style="thin"/>
      <right style="thin"/>
      <top style="thin"/>
      <bottom style="thin"/>
      <diagonal/>
    </border>
    <border diagonalUp="false" diagonalDown="false">
      <left style="thin"/>
      <right style="thin"/>
      <top style="thin"/>
      <bottom style="medium"/>
      <diagonal/>
    </border>
    <border diagonalUp="false" diagonalDown="false">
      <left/>
      <right style="thin"/>
      <top style="thin"/>
      <bottom style="thin"/>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 diagonalUp="false" diagonalDown="false">
      <left style="thin"/>
      <right/>
      <top style="thin"/>
      <bottom style="thin"/>
      <diagonal/>
    </border>
    <border diagonalUp="false" diagonalDown="false">
      <left style="thin"/>
      <right style="thin"/>
      <top style="medium"/>
      <bottom style="medium"/>
      <diagonal/>
    </border>
    <border diagonalUp="false" diagonalDown="false">
      <left/>
      <right style="thin"/>
      <top style="thin"/>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49">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0" xfId="0" applyFont="true" applyBorder="true" applyAlignment="true" applyProtection="false">
      <alignment horizontal="left" vertical="center" textRotation="0" wrapText="false" indent="0" shrinkToFit="false"/>
      <protection locked="true" hidden="false"/>
    </xf>
    <xf numFmtId="164" fontId="4" fillId="2" borderId="0" xfId="0" applyFont="true" applyBorder="true" applyAlignment="true" applyProtection="false">
      <alignment horizontal="left" vertical="center" textRotation="0" wrapText="true" indent="0" shrinkToFit="false"/>
      <protection locked="true" hidden="false"/>
    </xf>
    <xf numFmtId="164" fontId="5" fillId="2" borderId="0" xfId="0" applyFont="true" applyBorder="true" applyAlignment="true" applyProtection="false">
      <alignment horizontal="left" vertical="center" textRotation="0" wrapText="true" indent="0" shrinkToFit="false"/>
      <protection locked="true" hidden="false"/>
    </xf>
    <xf numFmtId="164" fontId="6" fillId="2" borderId="0" xfId="0" applyFont="true" applyBorder="true" applyAlignment="true" applyProtection="false">
      <alignment horizontal="left" vertical="center" textRotation="0" wrapText="true" indent="0" shrinkToFit="false"/>
      <protection locked="true" hidden="false"/>
    </xf>
    <xf numFmtId="164" fontId="7" fillId="2" borderId="0" xfId="0" applyFont="true" applyBorder="true" applyAlignment="true" applyProtection="false">
      <alignment horizontal="center" vertical="center" textRotation="0" wrapText="true" indent="0" shrinkToFit="false"/>
      <protection locked="true" hidden="false"/>
    </xf>
    <xf numFmtId="164" fontId="7" fillId="2" borderId="0" xfId="0" applyFont="true" applyBorder="true" applyAlignment="true" applyProtection="false">
      <alignment horizontal="left" vertical="center" textRotation="0" wrapText="false" indent="0" shrinkToFit="false"/>
      <protection locked="true" hidden="false"/>
    </xf>
    <xf numFmtId="164" fontId="7" fillId="2" borderId="1" xfId="0" applyFont="true" applyBorder="true" applyAlignment="true" applyProtection="false">
      <alignment horizontal="left" vertical="center" textRotation="0" wrapText="true" indent="0" shrinkToFit="false"/>
      <protection locked="true" hidden="false"/>
    </xf>
    <xf numFmtId="164" fontId="7" fillId="2" borderId="2" xfId="0" applyFont="true" applyBorder="true" applyAlignment="true" applyProtection="false">
      <alignment horizontal="left" vertical="center" textRotation="0" wrapText="false" indent="0" shrinkToFit="false"/>
      <protection locked="true" hidden="false"/>
    </xf>
    <xf numFmtId="164" fontId="7" fillId="2" borderId="2"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left" vertical="center" textRotation="0" wrapText="true" indent="0" shrinkToFit="false"/>
      <protection locked="true" hidden="false"/>
    </xf>
    <xf numFmtId="164" fontId="7" fillId="2" borderId="3" xfId="0" applyFont="true" applyBorder="true" applyAlignment="true" applyProtection="false">
      <alignment horizontal="left" vertical="center" textRotation="0" wrapText="false" indent="0" shrinkToFit="false"/>
      <protection locked="true" hidden="false"/>
    </xf>
    <xf numFmtId="164" fontId="7" fillId="2" borderId="1" xfId="0" applyFont="true" applyBorder="true" applyAlignment="true" applyProtection="false">
      <alignment horizontal="left" vertical="center" textRotation="0" wrapText="false" indent="0" shrinkToFit="false"/>
      <protection locked="true" hidden="false"/>
    </xf>
    <xf numFmtId="164" fontId="4" fillId="2" borderId="1" xfId="0" applyFont="true" applyBorder="true" applyAlignment="true" applyProtection="false">
      <alignment horizontal="left" vertical="center" textRotation="0" wrapText="false" indent="0" shrinkToFit="false"/>
      <protection locked="true" hidden="false"/>
    </xf>
    <xf numFmtId="164" fontId="4" fillId="2" borderId="1" xfId="0" applyFont="true" applyBorder="true" applyAlignment="true" applyProtection="false">
      <alignment horizontal="left" vertical="center" textRotation="0" wrapText="true" indent="0" shrinkToFit="false"/>
      <protection locked="true" hidden="false"/>
    </xf>
    <xf numFmtId="164" fontId="4" fillId="2" borderId="1" xfId="0" applyFont="true" applyBorder="true" applyAlignment="true" applyProtection="false">
      <alignment horizontal="left" vertical="top" textRotation="0" wrapText="true" indent="0" shrinkToFit="false"/>
      <protection locked="true" hidden="false"/>
    </xf>
    <xf numFmtId="164" fontId="5" fillId="2" borderId="1" xfId="0" applyFont="true" applyBorder="true" applyAlignment="true" applyProtection="false">
      <alignment horizontal="general" vertical="top" textRotation="0" wrapText="false" indent="0" shrinkToFit="false"/>
      <protection locked="true" hidden="false"/>
    </xf>
    <xf numFmtId="164" fontId="4" fillId="2" borderId="0" xfId="20" applyFont="true" applyBorder="true" applyAlignment="true" applyProtection="false">
      <alignment horizontal="left" vertical="center" textRotation="0" wrapText="false" indent="0" shrinkToFit="false"/>
      <protection locked="true" hidden="false"/>
    </xf>
    <xf numFmtId="164" fontId="4" fillId="2" borderId="3" xfId="0" applyFont="true" applyBorder="true" applyAlignment="true" applyProtection="false">
      <alignment horizontal="left" vertical="center" textRotation="0" wrapText="false" indent="0" shrinkToFit="false"/>
      <protection locked="true" hidden="false"/>
    </xf>
    <xf numFmtId="164" fontId="4" fillId="2" borderId="4" xfId="0" applyFont="true" applyBorder="true" applyAlignment="true" applyProtection="false">
      <alignment horizontal="left" vertical="center" textRotation="0" wrapText="false" indent="0" shrinkToFit="false"/>
      <protection locked="true" hidden="false"/>
    </xf>
    <xf numFmtId="164" fontId="4" fillId="2" borderId="4" xfId="0" applyFont="true" applyBorder="true" applyAlignment="true" applyProtection="false">
      <alignment horizontal="left" vertical="center" textRotation="0" wrapText="true" indent="0" shrinkToFit="false"/>
      <protection locked="true" hidden="false"/>
    </xf>
    <xf numFmtId="164" fontId="5" fillId="2" borderId="1" xfId="21" applyFont="true" applyBorder="true" applyAlignment="true" applyProtection="false">
      <alignment horizontal="left" vertical="center" textRotation="0" wrapText="true" indent="0" shrinkToFit="false"/>
      <protection locked="true" hidden="false"/>
    </xf>
    <xf numFmtId="164" fontId="4" fillId="2" borderId="3" xfId="20" applyFont="true" applyBorder="true" applyAlignment="true" applyProtection="false">
      <alignment horizontal="left" vertical="center" textRotation="0" wrapText="false" indent="0" shrinkToFit="false"/>
      <protection locked="true" hidden="false"/>
    </xf>
    <xf numFmtId="164" fontId="4" fillId="2" borderId="1" xfId="20" applyFont="true" applyBorder="true" applyAlignment="true" applyProtection="false">
      <alignment horizontal="left" vertical="center" textRotation="0" wrapText="false" indent="0" shrinkToFit="false"/>
      <protection locked="true" hidden="false"/>
    </xf>
    <xf numFmtId="164" fontId="4" fillId="2" borderId="1" xfId="0" applyFont="true" applyBorder="true" applyAlignment="true" applyProtection="false">
      <alignment horizontal="general" vertical="top" textRotation="0" wrapText="true" indent="0" shrinkToFit="false"/>
      <protection locked="true" hidden="false"/>
    </xf>
    <xf numFmtId="164" fontId="4" fillId="2" borderId="2" xfId="0" applyFont="true" applyBorder="true" applyAlignment="true" applyProtection="false">
      <alignment horizontal="left" vertical="center" textRotation="0" wrapText="false" indent="0" shrinkToFit="false"/>
      <protection locked="true" hidden="false"/>
    </xf>
    <xf numFmtId="164" fontId="4" fillId="2" borderId="2" xfId="0" applyFont="true" applyBorder="true" applyAlignment="true" applyProtection="false">
      <alignment horizontal="left" vertical="center" textRotation="0" wrapText="true" indent="0" shrinkToFit="false"/>
      <protection locked="true" hidden="false"/>
    </xf>
    <xf numFmtId="164" fontId="5" fillId="2" borderId="2" xfId="21" applyFont="true" applyBorder="true" applyAlignment="true" applyProtection="false">
      <alignment horizontal="left" vertical="center" textRotation="0" wrapText="true" indent="0" shrinkToFit="false"/>
      <protection locked="true" hidden="false"/>
    </xf>
    <xf numFmtId="164" fontId="4" fillId="2" borderId="5" xfId="0" applyFont="true" applyBorder="true" applyAlignment="true" applyProtection="false">
      <alignment horizontal="left" vertical="center" textRotation="0" wrapText="false" indent="0" shrinkToFit="false"/>
      <protection locked="true" hidden="false"/>
    </xf>
    <xf numFmtId="164" fontId="4" fillId="2" borderId="6" xfId="0" applyFont="true" applyBorder="true" applyAlignment="true" applyProtection="false">
      <alignment horizontal="left" vertical="center" textRotation="0" wrapText="true" indent="0" shrinkToFit="false"/>
      <protection locked="true" hidden="false"/>
    </xf>
    <xf numFmtId="164" fontId="5" fillId="2" borderId="1" xfId="0" applyFont="true" applyBorder="true" applyAlignment="true" applyProtection="false">
      <alignment horizontal="general" vertical="center" textRotation="0" wrapText="true" indent="0" shrinkToFit="false"/>
      <protection locked="true" hidden="false"/>
    </xf>
    <xf numFmtId="164" fontId="5" fillId="2" borderId="6" xfId="0" applyFont="true" applyBorder="true" applyAlignment="true" applyProtection="false">
      <alignment horizontal="general" vertical="center" textRotation="0" wrapText="true" indent="0" shrinkToFit="false"/>
      <protection locked="true" hidden="false"/>
    </xf>
    <xf numFmtId="164" fontId="5" fillId="2" borderId="1" xfId="0" applyFont="true" applyBorder="true" applyAlignment="true" applyProtection="false">
      <alignment horizontal="left" vertical="center" textRotation="0" wrapText="true" indent="0" shrinkToFit="false"/>
      <protection locked="true" hidden="false"/>
    </xf>
    <xf numFmtId="164" fontId="5" fillId="2" borderId="1" xfId="0" applyFont="true" applyBorder="true" applyAlignment="true" applyProtection="false">
      <alignment horizontal="general" vertical="bottom" textRotation="0" wrapText="true" indent="0" shrinkToFit="false"/>
      <protection locked="true" hidden="false"/>
    </xf>
    <xf numFmtId="164" fontId="4" fillId="2" borderId="6" xfId="0" applyFont="true" applyBorder="true" applyAlignment="true" applyProtection="false">
      <alignment horizontal="left" vertical="center" textRotation="0" wrapText="false" indent="0" shrinkToFit="false"/>
      <protection locked="true" hidden="false"/>
    </xf>
    <xf numFmtId="165" fontId="5" fillId="2" borderId="1" xfId="20" applyFont="true" applyBorder="true" applyAlignment="true" applyProtection="false">
      <alignment horizontal="general" vertical="center" textRotation="0" wrapText="true" indent="0" shrinkToFit="false"/>
      <protection locked="true" hidden="false"/>
    </xf>
    <xf numFmtId="164" fontId="5" fillId="2" borderId="0" xfId="0" applyFont="true" applyBorder="false" applyAlignment="true" applyProtection="false">
      <alignment horizontal="justify" vertical="center" textRotation="0" wrapText="true" indent="0" shrinkToFit="false"/>
      <protection locked="true" hidden="false"/>
    </xf>
    <xf numFmtId="164" fontId="5" fillId="2" borderId="1" xfId="20" applyFont="true" applyBorder="true" applyAlignment="true" applyProtection="false">
      <alignment horizontal="general" vertical="center" textRotation="0" wrapText="true" indent="0" shrinkToFit="false"/>
      <protection locked="true" hidden="false"/>
    </xf>
    <xf numFmtId="164" fontId="5" fillId="2" borderId="1" xfId="0" applyFont="true" applyBorder="true" applyAlignment="true" applyProtection="false">
      <alignment horizontal="left" vertical="center" textRotation="0" wrapText="true" indent="0" shrinkToFit="false"/>
      <protection locked="true" hidden="false"/>
    </xf>
    <xf numFmtId="164" fontId="5" fillId="2" borderId="0" xfId="0" applyFont="true" applyBorder="false" applyAlignment="true" applyProtection="false">
      <alignment horizontal="general" vertical="bottom" textRotation="0" wrapText="true" indent="0" shrinkToFit="false"/>
      <protection locked="true" hidden="false"/>
    </xf>
    <xf numFmtId="164" fontId="4" fillId="2" borderId="1" xfId="22" applyFont="true" applyBorder="true" applyAlignment="true" applyProtection="false">
      <alignment horizontal="left" vertical="center" textRotation="0" wrapText="true" indent="0" shrinkToFit="false"/>
      <protection locked="true" hidden="false"/>
    </xf>
    <xf numFmtId="164" fontId="4" fillId="2" borderId="0" xfId="0" applyFont="true" applyBorder="false" applyAlignment="true" applyProtection="false">
      <alignment horizontal="general" vertical="bottom" textRotation="0" wrapText="true" indent="0" shrinkToFit="false"/>
      <protection locked="true" hidden="false"/>
    </xf>
    <xf numFmtId="164" fontId="4" fillId="2" borderId="3" xfId="0" applyFont="true" applyBorder="true" applyAlignment="true" applyProtection="false">
      <alignment horizontal="left" vertical="center" textRotation="0" wrapText="true" indent="0" shrinkToFit="false"/>
      <protection locked="true" hidden="false"/>
    </xf>
    <xf numFmtId="166" fontId="4" fillId="2" borderId="7" xfId="0" applyFont="true" applyBorder="true" applyAlignment="true" applyProtection="false">
      <alignment horizontal="left" vertical="center" textRotation="0" wrapText="true" indent="0" shrinkToFit="false"/>
      <protection locked="true" hidden="false"/>
    </xf>
    <xf numFmtId="164" fontId="4" fillId="2" borderId="1" xfId="0" applyFont="true" applyBorder="true" applyAlignment="true" applyProtection="false">
      <alignment horizontal="general" vertical="bottom" textRotation="0" wrapText="true" indent="0" shrinkToFit="false"/>
      <protection locked="true" hidden="false"/>
    </xf>
    <xf numFmtId="164" fontId="4" fillId="2" borderId="8" xfId="0" applyFont="true" applyBorder="true" applyAlignment="true" applyProtection="false">
      <alignment horizontal="left" vertical="center" textRotation="0" wrapText="true" indent="0" shrinkToFit="false"/>
      <protection locked="true" hidden="false"/>
    </xf>
    <xf numFmtId="164" fontId="5" fillId="2" borderId="4" xfId="21" applyFont="true" applyBorder="true" applyAlignment="true" applyProtection="false">
      <alignment horizontal="left" vertical="center" textRotation="0" wrapText="true" indent="0" shrinkToFit="false"/>
      <protection locked="true" hidden="false"/>
    </xf>
    <xf numFmtId="164" fontId="5" fillId="2" borderId="3" xfId="0" applyFont="true" applyBorder="true" applyAlignment="true" applyProtection="false">
      <alignment horizontal="left" vertical="center" textRotation="0" wrapText="true" indent="0" shrinkToFit="false"/>
      <protection locked="true" hidden="false"/>
    </xf>
    <xf numFmtId="164" fontId="4" fillId="2" borderId="9" xfId="0" applyFont="true" applyBorder="true" applyAlignment="true" applyProtection="false">
      <alignment horizontal="left" vertical="center"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0"/>
    <cellStyle name="Normal 2 2" xfId="21"/>
    <cellStyle name="Normal 3" xfId="22"/>
  </cellStyles>
  <dxfs count="1">
    <dxf>
      <fill>
        <patternFill patternType="solid">
          <fgColor rgb="FFFFFFFF"/>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CG171"/>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14453125" defaultRowHeight="12.75" zeroHeight="false" outlineLevelRow="0" outlineLevelCol="0"/>
  <cols>
    <col collapsed="false" customWidth="true" hidden="false" outlineLevel="0" max="1" min="1" style="1" width="4.43"/>
    <col collapsed="false" customWidth="true" hidden="false" outlineLevel="0" max="2" min="2" style="1" width="6.14"/>
    <col collapsed="false" customWidth="true" hidden="false" outlineLevel="0" max="3" min="3" style="2" width="43.57"/>
    <col collapsed="false" customWidth="true" hidden="true" outlineLevel="0" max="4" min="4" style="1" width="9.85"/>
    <col collapsed="false" customWidth="true" hidden="true" outlineLevel="0" max="5" min="5" style="1" width="9.43"/>
    <col collapsed="false" customWidth="true" hidden="true" outlineLevel="0" max="6" min="6" style="2" width="31.29"/>
    <col collapsed="false" customWidth="true" hidden="true" outlineLevel="0" max="7" min="7" style="2" width="13.71"/>
    <col collapsed="false" customWidth="true" hidden="true" outlineLevel="0" max="8" min="8" style="2" width="28.72"/>
    <col collapsed="false" customWidth="true" hidden="true" outlineLevel="0" max="9" min="9" style="2" width="11.43"/>
    <col collapsed="false" customWidth="true" hidden="true" outlineLevel="0" max="10" min="10" style="2" width="14.14"/>
    <col collapsed="false" customWidth="true" hidden="false" outlineLevel="0" max="11" min="11" style="2" width="37.43"/>
    <col collapsed="false" customWidth="true" hidden="false" outlineLevel="0" max="12" min="12" style="3" width="27.72"/>
    <col collapsed="false" customWidth="true" hidden="false" outlineLevel="0" max="13" min="13" style="2" width="7.57"/>
    <col collapsed="false" customWidth="false" hidden="false" outlineLevel="0" max="1024" min="14" style="1" width="9.14"/>
  </cols>
  <sheetData>
    <row r="1" customFormat="false" ht="12.75" hidden="false" customHeight="false" outlineLevel="0" collapsed="false">
      <c r="A1" s="1" t="s">
        <v>0</v>
      </c>
      <c r="L1" s="4" t="s">
        <v>1</v>
      </c>
    </row>
    <row r="2" customFormat="false" ht="12.75" hidden="false" customHeight="false" outlineLevel="0" collapsed="false">
      <c r="A2" s="1" t="s">
        <v>2</v>
      </c>
    </row>
    <row r="3" s="6" customFormat="true" ht="15" hidden="false" customHeight="true" outlineLevel="0" collapsed="false">
      <c r="A3" s="5" t="s">
        <v>3</v>
      </c>
      <c r="B3" s="5"/>
      <c r="C3" s="5"/>
      <c r="D3" s="5"/>
      <c r="E3" s="5"/>
      <c r="F3" s="5"/>
      <c r="G3" s="5"/>
      <c r="H3" s="5"/>
      <c r="I3" s="5"/>
      <c r="J3" s="5"/>
      <c r="K3" s="5"/>
      <c r="L3" s="5"/>
      <c r="M3" s="5"/>
    </row>
    <row r="4" s="6" customFormat="true" ht="15" hidden="false" customHeight="true" outlineLevel="0" collapsed="false">
      <c r="A4" s="5" t="s">
        <v>4</v>
      </c>
      <c r="B4" s="5"/>
      <c r="C4" s="5"/>
      <c r="D4" s="5"/>
      <c r="E4" s="5"/>
      <c r="F4" s="5"/>
      <c r="G4" s="5"/>
      <c r="H4" s="5"/>
      <c r="I4" s="5"/>
      <c r="J4" s="5"/>
      <c r="K4" s="5"/>
      <c r="L4" s="5"/>
      <c r="M4" s="5"/>
    </row>
    <row r="6" s="13" customFormat="true" ht="39" hidden="false" customHeight="false" outlineLevel="0" collapsed="false">
      <c r="A6" s="7" t="s">
        <v>5</v>
      </c>
      <c r="B6" s="8" t="s">
        <v>6</v>
      </c>
      <c r="C6" s="9" t="s">
        <v>7</v>
      </c>
      <c r="D6" s="7" t="s">
        <v>8</v>
      </c>
      <c r="E6" s="7" t="s">
        <v>8</v>
      </c>
      <c r="F6" s="7" t="s">
        <v>9</v>
      </c>
      <c r="G6" s="7" t="s">
        <v>10</v>
      </c>
      <c r="H6" s="7" t="s">
        <v>11</v>
      </c>
      <c r="I6" s="7" t="s">
        <v>12</v>
      </c>
      <c r="J6" s="7" t="s">
        <v>13</v>
      </c>
      <c r="K6" s="7" t="s">
        <v>14</v>
      </c>
      <c r="L6" s="10" t="s">
        <v>15</v>
      </c>
      <c r="M6" s="7" t="s">
        <v>16</v>
      </c>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11"/>
      <c r="BN6" s="12"/>
      <c r="BO6" s="12"/>
      <c r="BP6" s="12"/>
      <c r="BQ6" s="12"/>
      <c r="BR6" s="12"/>
    </row>
    <row r="7" s="13" customFormat="true" ht="38.25" hidden="false" customHeight="false" outlineLevel="0" collapsed="false">
      <c r="A7" s="13" t="n">
        <v>1</v>
      </c>
      <c r="B7" s="14" t="n">
        <v>1</v>
      </c>
      <c r="C7" s="14" t="s">
        <v>17</v>
      </c>
      <c r="D7" s="14" t="s">
        <v>18</v>
      </c>
      <c r="E7" s="14" t="str">
        <f aca="false">PROPER(D7)</f>
        <v>Bacău</v>
      </c>
      <c r="F7" s="14" t="s">
        <v>19</v>
      </c>
      <c r="G7" s="14" t="s">
        <v>20</v>
      </c>
      <c r="H7" s="14" t="str">
        <f aca="false">CONCATENATE(F7," ",G7)</f>
        <v>Școala Sanitară Postliceală „Sanity” Bacău</v>
      </c>
      <c r="I7" s="14" t="s">
        <v>21</v>
      </c>
      <c r="J7" s="14" t="s">
        <v>22</v>
      </c>
      <c r="K7" s="15" t="s">
        <v>23</v>
      </c>
      <c r="L7" s="16" t="s">
        <v>24</v>
      </c>
      <c r="M7" s="14" t="s">
        <v>25</v>
      </c>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
      <c r="BG7" s="1"/>
      <c r="BH7" s="1"/>
      <c r="BI7" s="1"/>
      <c r="BJ7" s="1"/>
      <c r="BK7" s="1"/>
      <c r="BL7" s="1"/>
      <c r="BM7" s="18"/>
    </row>
    <row r="8" s="6" customFormat="true" ht="51" hidden="false" customHeight="false" outlineLevel="0" collapsed="false">
      <c r="A8" s="19" t="n">
        <v>2</v>
      </c>
      <c r="B8" s="19" t="n">
        <v>2</v>
      </c>
      <c r="C8" s="20" t="s">
        <v>26</v>
      </c>
      <c r="D8" s="20" t="s">
        <v>18</v>
      </c>
      <c r="E8" s="20" t="str">
        <f aca="false">PROPER(D8)</f>
        <v>Bacău</v>
      </c>
      <c r="F8" s="20" t="s">
        <v>27</v>
      </c>
      <c r="G8" s="20" t="s">
        <v>28</v>
      </c>
      <c r="H8" s="20" t="str">
        <f aca="false">CONCATENATE(F8," ",G8)</f>
        <v>Școala Gimnazială „Alexandru Piru”  Satul Mărgineni, comuna Mărgineni</v>
      </c>
      <c r="I8" s="20" t="s">
        <v>21</v>
      </c>
      <c r="J8" s="20" t="s">
        <v>22</v>
      </c>
      <c r="K8" s="15" t="s">
        <v>29</v>
      </c>
      <c r="L8" s="16" t="s">
        <v>30</v>
      </c>
      <c r="M8" s="14" t="s">
        <v>25</v>
      </c>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7"/>
      <c r="BG8" s="1"/>
      <c r="BH8" s="1"/>
      <c r="BI8" s="1"/>
      <c r="BJ8" s="1"/>
      <c r="BK8" s="1"/>
      <c r="BL8" s="1"/>
      <c r="BM8" s="1"/>
      <c r="BN8" s="1"/>
      <c r="BO8" s="1"/>
      <c r="BP8" s="1"/>
      <c r="BQ8" s="1"/>
      <c r="BR8" s="1"/>
    </row>
    <row r="9" s="13" customFormat="true" ht="38.25" hidden="false" customHeight="false" outlineLevel="0" collapsed="false">
      <c r="A9" s="13" t="n">
        <v>3</v>
      </c>
      <c r="B9" s="14" t="n">
        <v>3</v>
      </c>
      <c r="C9" s="13" t="s">
        <v>31</v>
      </c>
      <c r="D9" s="13" t="s">
        <v>32</v>
      </c>
      <c r="E9" s="14" t="str">
        <f aca="false">PROPER(D9)</f>
        <v>Galați</v>
      </c>
      <c r="F9" s="14" t="s">
        <v>33</v>
      </c>
      <c r="G9" s="14" t="s">
        <v>34</v>
      </c>
      <c r="H9" s="14" t="str">
        <f aca="false">CONCATENATE(F9," ",G9)</f>
        <v>Liceul Teoretic „Dunărea”  Galați</v>
      </c>
      <c r="I9" s="14" t="s">
        <v>21</v>
      </c>
      <c r="J9" s="13" t="s">
        <v>22</v>
      </c>
      <c r="K9" s="15" t="s">
        <v>35</v>
      </c>
      <c r="L9" s="16" t="s">
        <v>24</v>
      </c>
      <c r="M9" s="14" t="s">
        <v>25</v>
      </c>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
      <c r="BG9" s="1"/>
      <c r="BH9" s="1"/>
      <c r="BI9" s="1"/>
      <c r="BJ9" s="1"/>
      <c r="BK9" s="1"/>
      <c r="BL9" s="1"/>
      <c r="BM9" s="18"/>
    </row>
    <row r="10" s="13" customFormat="true" ht="51" hidden="false" customHeight="false" outlineLevel="0" collapsed="false">
      <c r="A10" s="19" t="n">
        <v>4</v>
      </c>
      <c r="B10" s="14" t="n">
        <v>4</v>
      </c>
      <c r="C10" s="21" t="s">
        <v>36</v>
      </c>
      <c r="D10" s="14" t="s">
        <v>37</v>
      </c>
      <c r="E10" s="14" t="str">
        <f aca="false">PROPER(D10)</f>
        <v>Neamț</v>
      </c>
      <c r="F10" s="21" t="s">
        <v>38</v>
      </c>
      <c r="G10" s="21" t="s">
        <v>39</v>
      </c>
      <c r="H10" s="14" t="str">
        <f aca="false">CONCATENATE(F10," ",G10)</f>
        <v>Liceul Tehnologic „Ion Creangă” Comuna Pipirig</v>
      </c>
      <c r="I10" s="14" t="s">
        <v>21</v>
      </c>
      <c r="J10" s="14" t="s">
        <v>22</v>
      </c>
      <c r="K10" s="15" t="s">
        <v>40</v>
      </c>
      <c r="L10" s="16" t="s">
        <v>30</v>
      </c>
      <c r="M10" s="14" t="s">
        <v>25</v>
      </c>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7"/>
      <c r="BH10" s="17"/>
      <c r="BI10" s="17"/>
      <c r="BJ10" s="17"/>
      <c r="BK10" s="17"/>
      <c r="BL10" s="17"/>
      <c r="BM10" s="22"/>
      <c r="BN10" s="23"/>
      <c r="BO10" s="23"/>
      <c r="BP10" s="23"/>
      <c r="BQ10" s="23"/>
      <c r="BR10" s="23"/>
    </row>
    <row r="11" s="13" customFormat="true" ht="51" hidden="false" customHeight="false" outlineLevel="0" collapsed="false">
      <c r="A11" s="19" t="n">
        <v>5</v>
      </c>
      <c r="B11" s="19" t="n">
        <v>5</v>
      </c>
      <c r="C11" s="14" t="s">
        <v>41</v>
      </c>
      <c r="D11" s="13" t="s">
        <v>42</v>
      </c>
      <c r="E11" s="14" t="str">
        <f aca="false">PROPER(D11)</f>
        <v>Suceava</v>
      </c>
      <c r="F11" s="21" t="s">
        <v>43</v>
      </c>
      <c r="G11" s="14" t="s">
        <v>44</v>
      </c>
      <c r="H11" s="14" t="str">
        <f aca="false">CONCATENATE(F11," ",G11)</f>
        <v>Școala Gimnazială Oniceni</v>
      </c>
      <c r="I11" s="14" t="s">
        <v>21</v>
      </c>
      <c r="J11" s="14" t="s">
        <v>22</v>
      </c>
      <c r="K11" s="15" t="s">
        <v>45</v>
      </c>
      <c r="L11" s="16" t="s">
        <v>30</v>
      </c>
      <c r="M11" s="14" t="s">
        <v>25</v>
      </c>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8"/>
    </row>
    <row r="12" s="13" customFormat="true" ht="38.25" hidden="false" customHeight="false" outlineLevel="0" collapsed="false">
      <c r="A12" s="13" t="n">
        <v>6</v>
      </c>
      <c r="B12" s="14" t="n">
        <v>6</v>
      </c>
      <c r="C12" s="13" t="s">
        <v>46</v>
      </c>
      <c r="D12" s="13" t="s">
        <v>32</v>
      </c>
      <c r="E12" s="14" t="str">
        <f aca="false">PROPER(D12)</f>
        <v>Galați</v>
      </c>
      <c r="F12" s="14" t="s">
        <v>47</v>
      </c>
      <c r="G12" s="14" t="s">
        <v>34</v>
      </c>
      <c r="H12" s="14" t="str">
        <f aca="false">CONCATENATE(F12," ",G12)</f>
        <v>Liceul Teoretic „Mircea Eliade”  Galați</v>
      </c>
      <c r="I12" s="14" t="s">
        <v>21</v>
      </c>
      <c r="J12" s="13" t="s">
        <v>22</v>
      </c>
      <c r="K12" s="15" t="s">
        <v>48</v>
      </c>
      <c r="L12" s="16" t="s">
        <v>49</v>
      </c>
      <c r="M12" s="14" t="s">
        <v>25</v>
      </c>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
      <c r="BG12" s="1"/>
      <c r="BH12" s="1"/>
      <c r="BI12" s="1"/>
      <c r="BJ12" s="1"/>
      <c r="BK12" s="1"/>
      <c r="BL12" s="1"/>
      <c r="BM12" s="18"/>
    </row>
    <row r="13" s="13" customFormat="true" ht="38.25" hidden="false" customHeight="false" outlineLevel="0" collapsed="false">
      <c r="A13" s="19" t="n">
        <v>7</v>
      </c>
      <c r="B13" s="14" t="n">
        <v>7</v>
      </c>
      <c r="C13" s="14" t="s">
        <v>50</v>
      </c>
      <c r="D13" s="13" t="s">
        <v>42</v>
      </c>
      <c r="E13" s="14" t="str">
        <f aca="false">PROPER(D13)</f>
        <v>Suceava</v>
      </c>
      <c r="F13" s="21" t="s">
        <v>51</v>
      </c>
      <c r="G13" s="14" t="s">
        <v>52</v>
      </c>
      <c r="H13" s="14" t="str">
        <f aca="false">CONCATENATE(F13," ",G13)</f>
        <v>Școala Gimnazială „Dimitrie Păcurariu” Comuna Șcheia</v>
      </c>
      <c r="I13" s="14" t="s">
        <v>21</v>
      </c>
      <c r="J13" s="14" t="s">
        <v>22</v>
      </c>
      <c r="K13" s="15" t="s">
        <v>53</v>
      </c>
      <c r="L13" s="16" t="s">
        <v>24</v>
      </c>
      <c r="M13" s="14" t="s">
        <v>25</v>
      </c>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8"/>
    </row>
    <row r="14" s="13" customFormat="true" ht="38.25" hidden="false" customHeight="false" outlineLevel="0" collapsed="false">
      <c r="A14" s="19" t="n">
        <v>8</v>
      </c>
      <c r="B14" s="19" t="n">
        <v>8</v>
      </c>
      <c r="C14" s="13" t="s">
        <v>54</v>
      </c>
      <c r="D14" s="14" t="s">
        <v>55</v>
      </c>
      <c r="E14" s="14" t="str">
        <f aca="false">PROPER(D14)</f>
        <v>Vrancea</v>
      </c>
      <c r="F14" s="13" t="s">
        <v>56</v>
      </c>
      <c r="G14" s="14" t="s">
        <v>57</v>
      </c>
      <c r="H14" s="14" t="str">
        <f aca="false">CONCATENATE(F14," ",G14)</f>
        <v>Liceul Tehnologic „Eremia Grigorescu” Mărășești</v>
      </c>
      <c r="I14" s="14" t="s">
        <v>21</v>
      </c>
      <c r="J14" s="14" t="s">
        <v>22</v>
      </c>
      <c r="K14" s="24" t="s">
        <v>58</v>
      </c>
      <c r="L14" s="16" t="s">
        <v>30</v>
      </c>
      <c r="M14" s="14" t="s">
        <v>25</v>
      </c>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7"/>
      <c r="BG14" s="1"/>
      <c r="BH14" s="1"/>
      <c r="BI14" s="1"/>
      <c r="BJ14" s="1"/>
      <c r="BK14" s="1"/>
      <c r="BL14" s="1"/>
      <c r="BM14" s="18"/>
    </row>
    <row r="15" s="13" customFormat="true" ht="38.25" hidden="false" customHeight="false" outlineLevel="0" collapsed="false">
      <c r="A15" s="13" t="n">
        <v>9</v>
      </c>
      <c r="B15" s="14" t="n">
        <v>9</v>
      </c>
      <c r="C15" s="13" t="s">
        <v>59</v>
      </c>
      <c r="D15" s="13" t="s">
        <v>32</v>
      </c>
      <c r="E15" s="14" t="str">
        <f aca="false">PROPER(D15)</f>
        <v>Galați</v>
      </c>
      <c r="F15" s="14" t="s">
        <v>60</v>
      </c>
      <c r="G15" s="14" t="s">
        <v>61</v>
      </c>
      <c r="H15" s="14" t="str">
        <f aca="false">CONCATENATE(F15," ",G15)</f>
        <v>Școala Gimnazială „General Dumitru Dămăceanu”  Cosmești</v>
      </c>
      <c r="I15" s="14" t="s">
        <v>21</v>
      </c>
      <c r="J15" s="13" t="s">
        <v>22</v>
      </c>
      <c r="K15" s="15" t="s">
        <v>62</v>
      </c>
      <c r="L15" s="16" t="s">
        <v>24</v>
      </c>
      <c r="M15" s="14" t="s">
        <v>25</v>
      </c>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
      <c r="BG15" s="1"/>
      <c r="BH15" s="1"/>
      <c r="BI15" s="1"/>
      <c r="BJ15" s="1"/>
      <c r="BK15" s="1"/>
      <c r="BL15" s="1"/>
      <c r="BM15" s="18"/>
    </row>
    <row r="16" s="13" customFormat="true" ht="51" hidden="false" customHeight="false" outlineLevel="0" collapsed="false">
      <c r="A16" s="19" t="n">
        <v>10</v>
      </c>
      <c r="B16" s="14" t="n">
        <v>10</v>
      </c>
      <c r="C16" s="14" t="s">
        <v>63</v>
      </c>
      <c r="D16" s="14" t="s">
        <v>18</v>
      </c>
      <c r="E16" s="14" t="str">
        <f aca="false">PROPER(D16)</f>
        <v>Bacău</v>
      </c>
      <c r="F16" s="14" t="s">
        <v>64</v>
      </c>
      <c r="G16" s="14" t="s">
        <v>65</v>
      </c>
      <c r="H16" s="14" t="str">
        <f aca="false">CONCATENATE(F16," ",G16)</f>
        <v>Școala Gimnazială „Mihai Eminescu”  Satul Lipova, comuna Lipova</v>
      </c>
      <c r="I16" s="14" t="s">
        <v>21</v>
      </c>
      <c r="J16" s="14" t="s">
        <v>22</v>
      </c>
      <c r="K16" s="15" t="s">
        <v>66</v>
      </c>
      <c r="L16" s="16" t="s">
        <v>30</v>
      </c>
      <c r="M16" s="14" t="s">
        <v>25</v>
      </c>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7"/>
      <c r="BG16" s="1"/>
      <c r="BH16" s="1"/>
      <c r="BI16" s="1"/>
      <c r="BJ16" s="1"/>
      <c r="BK16" s="1"/>
      <c r="BL16" s="1"/>
      <c r="BM16" s="18"/>
    </row>
    <row r="17" s="13" customFormat="true" ht="51" hidden="false" customHeight="false" outlineLevel="0" collapsed="false">
      <c r="A17" s="19" t="n">
        <v>11</v>
      </c>
      <c r="B17" s="19" t="n">
        <v>11</v>
      </c>
      <c r="C17" s="14" t="s">
        <v>67</v>
      </c>
      <c r="D17" s="14" t="s">
        <v>18</v>
      </c>
      <c r="E17" s="14" t="str">
        <f aca="false">PROPER(D17)</f>
        <v>Bacău</v>
      </c>
      <c r="F17" s="14" t="s">
        <v>68</v>
      </c>
      <c r="G17" s="14" t="s">
        <v>69</v>
      </c>
      <c r="H17" s="14" t="str">
        <f aca="false">CONCATENATE(F17," ",G17)</f>
        <v>Școala Gimnazială „Gheorghe Nechita” Satul Motoșeni, comuna Motoșeni</v>
      </c>
      <c r="I17" s="14" t="s">
        <v>21</v>
      </c>
      <c r="J17" s="14" t="s">
        <v>22</v>
      </c>
      <c r="K17" s="15" t="s">
        <v>70</v>
      </c>
      <c r="L17" s="16" t="s">
        <v>71</v>
      </c>
      <c r="M17" s="14" t="s">
        <v>25</v>
      </c>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7"/>
      <c r="BG17" s="1"/>
      <c r="BH17" s="1"/>
      <c r="BI17" s="1"/>
      <c r="BJ17" s="1"/>
      <c r="BK17" s="1"/>
      <c r="BL17" s="1"/>
      <c r="BM17" s="18"/>
    </row>
    <row r="18" s="13" customFormat="true" ht="25.5" hidden="false" customHeight="false" outlineLevel="0" collapsed="false">
      <c r="A18" s="13" t="n">
        <v>12</v>
      </c>
      <c r="B18" s="14" t="n">
        <v>12</v>
      </c>
      <c r="C18" s="13" t="s">
        <v>72</v>
      </c>
      <c r="D18" s="13" t="s">
        <v>32</v>
      </c>
      <c r="E18" s="14" t="str">
        <f aca="false">PROPER(D18)</f>
        <v>Galați</v>
      </c>
      <c r="F18" s="14" t="s">
        <v>73</v>
      </c>
      <c r="G18" s="14" t="s">
        <v>74</v>
      </c>
      <c r="H18" s="14" t="str">
        <f aca="false">CONCATENATE(F18," ",G18)</f>
        <v>Școala Gimnazială „Florea Julea”  Comuna Negrilești</v>
      </c>
      <c r="I18" s="14" t="s">
        <v>21</v>
      </c>
      <c r="J18" s="13" t="s">
        <v>22</v>
      </c>
      <c r="K18" s="15" t="s">
        <v>75</v>
      </c>
      <c r="L18" s="16" t="s">
        <v>71</v>
      </c>
      <c r="M18" s="14" t="s">
        <v>25</v>
      </c>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8"/>
    </row>
    <row r="19" s="13" customFormat="true" ht="51" hidden="false" customHeight="false" outlineLevel="0" collapsed="false">
      <c r="A19" s="19" t="n">
        <v>13</v>
      </c>
      <c r="B19" s="14" t="n">
        <v>13</v>
      </c>
      <c r="C19" s="14" t="s">
        <v>76</v>
      </c>
      <c r="D19" s="14" t="s">
        <v>18</v>
      </c>
      <c r="E19" s="14" t="str">
        <f aca="false">PROPER(D19)</f>
        <v>Bacău</v>
      </c>
      <c r="F19" s="14" t="s">
        <v>77</v>
      </c>
      <c r="G19" s="14" t="s">
        <v>78</v>
      </c>
      <c r="H19" s="14" t="str">
        <f aca="false">CONCATENATE(F19," ",G19)</f>
        <v>Școala Gimnazială „Scarlat Longhin” Satul Dofteana, comuna Dofteana</v>
      </c>
      <c r="I19" s="14" t="s">
        <v>21</v>
      </c>
      <c r="J19" s="14" t="s">
        <v>22</v>
      </c>
      <c r="K19" s="15" t="s">
        <v>79</v>
      </c>
      <c r="L19" s="16" t="s">
        <v>49</v>
      </c>
      <c r="M19" s="14" t="s">
        <v>25</v>
      </c>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8"/>
    </row>
    <row r="20" s="13" customFormat="true" ht="38.25" hidden="false" customHeight="false" outlineLevel="0" collapsed="false">
      <c r="A20" s="19" t="n">
        <v>14</v>
      </c>
      <c r="B20" s="19" t="n">
        <v>14</v>
      </c>
      <c r="C20" s="14" t="s">
        <v>80</v>
      </c>
      <c r="D20" s="13" t="s">
        <v>81</v>
      </c>
      <c r="E20" s="14" t="str">
        <f aca="false">PROPER(D20)</f>
        <v>Buzău</v>
      </c>
      <c r="F20" s="21" t="s">
        <v>43</v>
      </c>
      <c r="G20" s="14" t="s">
        <v>82</v>
      </c>
      <c r="H20" s="14" t="str">
        <f aca="false">CONCATENATE(F20," ",G20)</f>
        <v>Școala Gimnazială Sat Lunca Priporului, oraș Nehoiu</v>
      </c>
      <c r="I20" s="14" t="s">
        <v>21</v>
      </c>
      <c r="J20" s="14" t="s">
        <v>22</v>
      </c>
      <c r="K20" s="15" t="s">
        <v>83</v>
      </c>
      <c r="L20" s="16" t="s">
        <v>24</v>
      </c>
      <c r="M20" s="14" t="s">
        <v>25</v>
      </c>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
      <c r="BG20" s="1"/>
      <c r="BH20" s="1"/>
      <c r="BI20" s="1"/>
      <c r="BJ20" s="1"/>
      <c r="BK20" s="1"/>
      <c r="BL20" s="1"/>
      <c r="BM20" s="18"/>
    </row>
    <row r="21" s="13" customFormat="true" ht="38.25" hidden="false" customHeight="false" outlineLevel="0" collapsed="false">
      <c r="A21" s="13" t="n">
        <v>15</v>
      </c>
      <c r="B21" s="14" t="n">
        <v>15</v>
      </c>
      <c r="C21" s="14" t="s">
        <v>84</v>
      </c>
      <c r="D21" s="14" t="s">
        <v>18</v>
      </c>
      <c r="E21" s="14" t="str">
        <f aca="false">PROPER(D21)</f>
        <v>Bacău</v>
      </c>
      <c r="F21" s="14" t="s">
        <v>85</v>
      </c>
      <c r="G21" s="14" t="s">
        <v>20</v>
      </c>
      <c r="H21" s="14" t="str">
        <f aca="false">CONCATENATE(F21," ",G21)</f>
        <v>Colegiul „N.V.Karpen”  Bacău</v>
      </c>
      <c r="I21" s="14" t="s">
        <v>21</v>
      </c>
      <c r="J21" s="14" t="s">
        <v>22</v>
      </c>
      <c r="K21" s="15" t="s">
        <v>86</v>
      </c>
      <c r="L21" s="16" t="s">
        <v>30</v>
      </c>
      <c r="M21" s="14" t="s">
        <v>25</v>
      </c>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7"/>
      <c r="BG21" s="1"/>
      <c r="BH21" s="1"/>
      <c r="BI21" s="1"/>
      <c r="BJ21" s="1"/>
      <c r="BK21" s="1"/>
      <c r="BL21" s="1"/>
      <c r="BM21" s="18"/>
    </row>
    <row r="22" s="13" customFormat="true" ht="51" hidden="false" customHeight="false" outlineLevel="0" collapsed="false">
      <c r="A22" s="19" t="n">
        <v>16</v>
      </c>
      <c r="B22" s="14" t="n">
        <v>16</v>
      </c>
      <c r="C22" s="14" t="s">
        <v>87</v>
      </c>
      <c r="D22" s="14" t="s">
        <v>18</v>
      </c>
      <c r="E22" s="14" t="str">
        <f aca="false">PROPER(D22)</f>
        <v>Bacău</v>
      </c>
      <c r="F22" s="14" t="s">
        <v>88</v>
      </c>
      <c r="G22" s="14" t="s">
        <v>89</v>
      </c>
      <c r="H22" s="14" t="str">
        <f aca="false">CONCATENATE(F22," ",G22)</f>
        <v>Școala Gimnazială  Satul Răcăciuni, comuna Răcăciuni</v>
      </c>
      <c r="I22" s="14" t="s">
        <v>21</v>
      </c>
      <c r="J22" s="14" t="s">
        <v>22</v>
      </c>
      <c r="K22" s="15" t="s">
        <v>90</v>
      </c>
      <c r="L22" s="16" t="s">
        <v>30</v>
      </c>
      <c r="M22" s="14" t="s">
        <v>25</v>
      </c>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8"/>
    </row>
    <row r="23" s="13" customFormat="true" ht="38.25" hidden="false" customHeight="false" outlineLevel="0" collapsed="false">
      <c r="A23" s="19" t="n">
        <v>17</v>
      </c>
      <c r="B23" s="13" t="n">
        <v>17</v>
      </c>
      <c r="C23" s="13" t="s">
        <v>91</v>
      </c>
      <c r="D23" s="13" t="s">
        <v>32</v>
      </c>
      <c r="E23" s="14" t="str">
        <f aca="false">PROPER(D23)</f>
        <v>Galați</v>
      </c>
      <c r="F23" s="14" t="s">
        <v>92</v>
      </c>
      <c r="G23" s="14" t="s">
        <v>93</v>
      </c>
      <c r="H23" s="14" t="str">
        <f aca="false">CONCATENATE(F23," ",G23)</f>
        <v>Școala Gimnazială „Lascăr Catargiu”  Schela</v>
      </c>
      <c r="I23" s="14" t="s">
        <v>21</v>
      </c>
      <c r="J23" s="13" t="s">
        <v>22</v>
      </c>
      <c r="K23" s="15" t="s">
        <v>94</v>
      </c>
      <c r="L23" s="16" t="s">
        <v>30</v>
      </c>
      <c r="M23" s="14" t="s">
        <v>25</v>
      </c>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8"/>
    </row>
    <row r="24" s="13" customFormat="true" ht="39" hidden="false" customHeight="false" outlineLevel="0" collapsed="false">
      <c r="A24" s="25" t="n">
        <v>18</v>
      </c>
      <c r="B24" s="26" t="n">
        <v>18</v>
      </c>
      <c r="C24" s="27" t="s">
        <v>95</v>
      </c>
      <c r="D24" s="26" t="s">
        <v>37</v>
      </c>
      <c r="E24" s="26" t="str">
        <f aca="false">PROPER(D24)</f>
        <v>Neamț</v>
      </c>
      <c r="F24" s="27" t="s">
        <v>96</v>
      </c>
      <c r="G24" s="27" t="s">
        <v>97</v>
      </c>
      <c r="H24" s="26" t="str">
        <f aca="false">CONCATENATE(F24," ",G24)</f>
        <v>Colegiul Național „Gheorghe Asachi”  Piatra Neamț</v>
      </c>
      <c r="I24" s="26" t="s">
        <v>21</v>
      </c>
      <c r="J24" s="26" t="s">
        <v>22</v>
      </c>
      <c r="K24" s="15" t="s">
        <v>86</v>
      </c>
      <c r="L24" s="16" t="s">
        <v>98</v>
      </c>
      <c r="M24" s="14" t="s">
        <v>25</v>
      </c>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7"/>
      <c r="BH24" s="17"/>
      <c r="BI24" s="17"/>
      <c r="BJ24" s="17"/>
      <c r="BK24" s="17"/>
      <c r="BL24" s="17"/>
      <c r="BM24" s="22"/>
      <c r="BN24" s="23"/>
      <c r="BO24" s="23"/>
      <c r="BP24" s="23"/>
      <c r="BQ24" s="23"/>
      <c r="BR24" s="23"/>
    </row>
    <row r="25" s="13" customFormat="true" ht="38.25" hidden="false" customHeight="false" outlineLevel="0" collapsed="false">
      <c r="A25" s="28" t="n">
        <v>19</v>
      </c>
      <c r="B25" s="29" t="n">
        <v>1</v>
      </c>
      <c r="C25" s="29" t="s">
        <v>99</v>
      </c>
      <c r="D25" s="29" t="s">
        <v>18</v>
      </c>
      <c r="E25" s="29" t="str">
        <f aca="false">PROPER(D25)</f>
        <v>Bacău</v>
      </c>
      <c r="F25" s="29" t="s">
        <v>100</v>
      </c>
      <c r="G25" s="29" t="s">
        <v>101</v>
      </c>
      <c r="H25" s="29" t="str">
        <f aca="false">CONCATENATE(F25," ",G25)</f>
        <v>Liceul Tehnologic „Al. Vlahuță”  PoduTurcului</v>
      </c>
      <c r="I25" s="29" t="s">
        <v>21</v>
      </c>
      <c r="J25" s="29" t="s">
        <v>102</v>
      </c>
      <c r="K25" s="14" t="s">
        <v>103</v>
      </c>
      <c r="L25" s="30" t="s">
        <v>104</v>
      </c>
      <c r="M25" s="14" t="s">
        <v>105</v>
      </c>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7"/>
      <c r="BH25" s="17"/>
      <c r="BI25" s="17"/>
      <c r="BJ25" s="17"/>
      <c r="BK25" s="17"/>
      <c r="BL25" s="17"/>
      <c r="BM25" s="22"/>
      <c r="BN25" s="23"/>
      <c r="BO25" s="23"/>
      <c r="BP25" s="23"/>
      <c r="BQ25" s="23"/>
      <c r="BR25" s="23"/>
    </row>
    <row r="26" s="13" customFormat="true" ht="39" hidden="false" customHeight="false" outlineLevel="0" collapsed="false">
      <c r="A26" s="25" t="n">
        <v>20</v>
      </c>
      <c r="B26" s="26" t="n">
        <v>2</v>
      </c>
      <c r="C26" s="25" t="s">
        <v>106</v>
      </c>
      <c r="D26" s="26" t="s">
        <v>55</v>
      </c>
      <c r="E26" s="26" t="str">
        <f aca="false">PROPER(D26)</f>
        <v>Vrancea</v>
      </c>
      <c r="F26" s="26" t="s">
        <v>107</v>
      </c>
      <c r="G26" s="26" t="s">
        <v>108</v>
      </c>
      <c r="H26" s="26" t="str">
        <f aca="false">CONCATENATE(F26," ",G26)</f>
        <v>Colegiul Tehnic „Ion Mincu” Focșani</v>
      </c>
      <c r="I26" s="26" t="s">
        <v>21</v>
      </c>
      <c r="J26" s="26" t="s">
        <v>102</v>
      </c>
      <c r="K26" s="14" t="s">
        <v>109</v>
      </c>
      <c r="L26" s="30" t="s">
        <v>110</v>
      </c>
      <c r="M26" s="14" t="s">
        <v>105</v>
      </c>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
      <c r="BG26" s="17"/>
      <c r="BH26" s="17"/>
      <c r="BI26" s="17"/>
      <c r="BJ26" s="17"/>
      <c r="BK26" s="17"/>
      <c r="BL26" s="17"/>
      <c r="BM26" s="22"/>
      <c r="BN26" s="23"/>
      <c r="BO26" s="23"/>
      <c r="BP26" s="23"/>
      <c r="BQ26" s="23"/>
      <c r="BR26" s="23"/>
    </row>
    <row r="27" s="13" customFormat="true" ht="38.25" hidden="false" customHeight="false" outlineLevel="0" collapsed="false">
      <c r="A27" s="28" t="n">
        <v>21</v>
      </c>
      <c r="B27" s="29" t="n">
        <v>1</v>
      </c>
      <c r="C27" s="29" t="s">
        <v>111</v>
      </c>
      <c r="D27" s="29" t="s">
        <v>112</v>
      </c>
      <c r="E27" s="29" t="str">
        <f aca="false">PROPER(D27)</f>
        <v>Vaslui</v>
      </c>
      <c r="F27" s="29" t="s">
        <v>113</v>
      </c>
      <c r="G27" s="29" t="s">
        <v>114</v>
      </c>
      <c r="H27" s="29" t="str">
        <f aca="false">CONCATENATE(F27," ",G27)</f>
        <v>Şcoala Gimnazială Nr.1  Sat Pădureni, comuna Pădureni</v>
      </c>
      <c r="I27" s="29" t="s">
        <v>21</v>
      </c>
      <c r="J27" s="29" t="s">
        <v>115</v>
      </c>
      <c r="K27" s="29" t="s">
        <v>116</v>
      </c>
      <c r="L27" s="31" t="s">
        <v>117</v>
      </c>
      <c r="M27" s="14" t="s">
        <v>118</v>
      </c>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8"/>
    </row>
    <row r="28" s="13" customFormat="true" ht="39" hidden="false" customHeight="false" outlineLevel="0" collapsed="false">
      <c r="A28" s="19" t="n">
        <v>22</v>
      </c>
      <c r="B28" s="26" t="n">
        <v>2</v>
      </c>
      <c r="C28" s="26" t="s">
        <v>119</v>
      </c>
      <c r="D28" s="14" t="s">
        <v>18</v>
      </c>
      <c r="E28" s="14" t="str">
        <f aca="false">PROPER(D28)</f>
        <v>Bacău</v>
      </c>
      <c r="F28" s="14" t="s">
        <v>120</v>
      </c>
      <c r="G28" s="14" t="s">
        <v>121</v>
      </c>
      <c r="H28" s="14" t="str">
        <f aca="false">CONCATENATE(F28," ",G28)</f>
        <v>Școala Gimnazială Nr. 1  Satul Livezi, comuna Livezi</v>
      </c>
      <c r="I28" s="14" t="s">
        <v>21</v>
      </c>
      <c r="J28" s="14" t="s">
        <v>115</v>
      </c>
      <c r="K28" s="14" t="s">
        <v>122</v>
      </c>
      <c r="L28" s="32" t="s">
        <v>123</v>
      </c>
      <c r="M28" s="14" t="s">
        <v>118</v>
      </c>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8"/>
    </row>
    <row r="29" s="13" customFormat="true" ht="51" hidden="false" customHeight="false" outlineLevel="0" collapsed="false">
      <c r="A29" s="13" t="n">
        <v>23</v>
      </c>
      <c r="B29" s="29" t="n">
        <v>1</v>
      </c>
      <c r="C29" s="29" t="s">
        <v>124</v>
      </c>
      <c r="D29" s="14" t="s">
        <v>112</v>
      </c>
      <c r="E29" s="14" t="str">
        <f aca="false">PROPER(D29)</f>
        <v>Vaslui</v>
      </c>
      <c r="F29" s="14" t="s">
        <v>125</v>
      </c>
      <c r="G29" s="14" t="s">
        <v>126</v>
      </c>
      <c r="H29" s="14" t="str">
        <f aca="false">CONCATENATE(F29," ",G29)</f>
        <v>Şcoala Gimnazială „Nicolae Milescu Spătaru"  Sat Fereşti, comuna Ferești</v>
      </c>
      <c r="I29" s="14" t="s">
        <v>127</v>
      </c>
      <c r="J29" s="14" t="s">
        <v>127</v>
      </c>
      <c r="K29" s="14" t="s">
        <v>128</v>
      </c>
      <c r="L29" s="30" t="s">
        <v>129</v>
      </c>
      <c r="M29" s="14" t="s">
        <v>130</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7"/>
      <c r="BH29" s="17"/>
      <c r="BI29" s="17"/>
      <c r="BJ29" s="17"/>
      <c r="BK29" s="17"/>
      <c r="BL29" s="17"/>
      <c r="BM29" s="22"/>
      <c r="BN29" s="23"/>
      <c r="BO29" s="23"/>
      <c r="BP29" s="23"/>
      <c r="BQ29" s="23"/>
      <c r="BR29" s="23"/>
    </row>
    <row r="30" s="13" customFormat="true" ht="51" hidden="false" customHeight="false" outlineLevel="0" collapsed="false">
      <c r="A30" s="19" t="n">
        <v>24</v>
      </c>
      <c r="B30" s="14" t="n">
        <v>2</v>
      </c>
      <c r="C30" s="14" t="s">
        <v>131</v>
      </c>
      <c r="D30" s="14" t="s">
        <v>18</v>
      </c>
      <c r="E30" s="14" t="str">
        <f aca="false">PROPER(D30)</f>
        <v>Bacău</v>
      </c>
      <c r="F30" s="14" t="s">
        <v>132</v>
      </c>
      <c r="G30" s="14" t="s">
        <v>20</v>
      </c>
      <c r="H30" s="14" t="str">
        <f aca="false">CONCATENATE(F30," ",G30)</f>
        <v>Colegiul Național Pedagogic „Ștefan cel Mare”  Bacău</v>
      </c>
      <c r="I30" s="14" t="s">
        <v>127</v>
      </c>
      <c r="J30" s="14" t="s">
        <v>127</v>
      </c>
      <c r="K30" s="14" t="s">
        <v>133</v>
      </c>
      <c r="L30" s="30" t="s">
        <v>134</v>
      </c>
      <c r="M30" s="14" t="s">
        <v>130</v>
      </c>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8"/>
    </row>
    <row r="31" s="13" customFormat="true" ht="51" hidden="false" customHeight="false" outlineLevel="0" collapsed="false">
      <c r="A31" s="19" t="n">
        <v>25</v>
      </c>
      <c r="B31" s="14" t="n">
        <v>3</v>
      </c>
      <c r="C31" s="14" t="s">
        <v>135</v>
      </c>
      <c r="D31" s="14" t="s">
        <v>18</v>
      </c>
      <c r="E31" s="14" t="str">
        <f aca="false">PROPER(D31)</f>
        <v>Bacău</v>
      </c>
      <c r="F31" s="14" t="s">
        <v>136</v>
      </c>
      <c r="G31" s="14" t="s">
        <v>137</v>
      </c>
      <c r="H31" s="14" t="str">
        <f aca="false">CONCATENATE(F31," ",G31)</f>
        <v>Liceul Tehnologic  Satul Făget, comuna Făget</v>
      </c>
      <c r="I31" s="14" t="s">
        <v>127</v>
      </c>
      <c r="J31" s="14" t="s">
        <v>127</v>
      </c>
      <c r="K31" s="14" t="s">
        <v>138</v>
      </c>
      <c r="L31" s="30" t="s">
        <v>139</v>
      </c>
      <c r="M31" s="14" t="s">
        <v>130</v>
      </c>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8"/>
    </row>
    <row r="32" s="13" customFormat="true" ht="51" hidden="false" customHeight="false" outlineLevel="0" collapsed="false">
      <c r="A32" s="13" t="n">
        <v>26</v>
      </c>
      <c r="B32" s="14" t="n">
        <v>4</v>
      </c>
      <c r="C32" s="14" t="s">
        <v>140</v>
      </c>
      <c r="D32" s="14" t="s">
        <v>18</v>
      </c>
      <c r="E32" s="14" t="str">
        <f aca="false">PROPER(D32)</f>
        <v>Bacău</v>
      </c>
      <c r="F32" s="14" t="s">
        <v>141</v>
      </c>
      <c r="G32" s="14" t="s">
        <v>20</v>
      </c>
      <c r="H32" s="14" t="str">
        <f aca="false">CONCATENATE(F32," ",G32)</f>
        <v>Școala Gimnazială „Mihai Drăgan”  Bacău</v>
      </c>
      <c r="I32" s="14" t="s">
        <v>127</v>
      </c>
      <c r="J32" s="14" t="s">
        <v>127</v>
      </c>
      <c r="K32" s="14" t="s">
        <v>142</v>
      </c>
      <c r="L32" s="30" t="s">
        <v>134</v>
      </c>
      <c r="M32" s="14" t="s">
        <v>130</v>
      </c>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7"/>
      <c r="BG32" s="1"/>
      <c r="BH32" s="1"/>
      <c r="BI32" s="1"/>
      <c r="BJ32" s="1"/>
      <c r="BK32" s="1"/>
      <c r="BL32" s="1"/>
      <c r="BM32" s="18"/>
    </row>
    <row r="33" s="13" customFormat="true" ht="51" hidden="false" customHeight="false" outlineLevel="0" collapsed="false">
      <c r="A33" s="19" t="n">
        <v>27</v>
      </c>
      <c r="B33" s="14" t="n">
        <v>5</v>
      </c>
      <c r="C33" s="14" t="s">
        <v>143</v>
      </c>
      <c r="D33" s="14" t="s">
        <v>18</v>
      </c>
      <c r="E33" s="14" t="str">
        <f aca="false">PROPER(D33)</f>
        <v>Bacău</v>
      </c>
      <c r="F33" s="14" t="s">
        <v>132</v>
      </c>
      <c r="G33" s="14" t="s">
        <v>20</v>
      </c>
      <c r="H33" s="14" t="str">
        <f aca="false">CONCATENATE(F33," ",G33)</f>
        <v>Colegiul Național Pedagogic „Ștefan cel Mare”  Bacău</v>
      </c>
      <c r="I33" s="14" t="s">
        <v>127</v>
      </c>
      <c r="J33" s="14" t="s">
        <v>127</v>
      </c>
      <c r="K33" s="14" t="s">
        <v>144</v>
      </c>
      <c r="L33" s="30" t="s">
        <v>145</v>
      </c>
      <c r="M33" s="14" t="s">
        <v>130</v>
      </c>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7"/>
      <c r="BG33" s="1"/>
      <c r="BH33" s="1"/>
      <c r="BI33" s="1"/>
      <c r="BJ33" s="1"/>
      <c r="BK33" s="1"/>
      <c r="BL33" s="1"/>
      <c r="BM33" s="18"/>
    </row>
    <row r="34" s="13" customFormat="true" ht="51" hidden="false" customHeight="false" outlineLevel="0" collapsed="false">
      <c r="A34" s="19" t="n">
        <v>28</v>
      </c>
      <c r="B34" s="14" t="n">
        <v>6</v>
      </c>
      <c r="C34" s="14" t="s">
        <v>146</v>
      </c>
      <c r="D34" s="13" t="s">
        <v>147</v>
      </c>
      <c r="E34" s="14" t="str">
        <f aca="false">PROPER(D34)</f>
        <v>Brăila</v>
      </c>
      <c r="F34" s="14" t="s">
        <v>148</v>
      </c>
      <c r="G34" s="14" t="s">
        <v>149</v>
      </c>
      <c r="H34" s="14" t="str">
        <f aca="false">CONCATENATE(F34," ",G34)</f>
        <v>Gădinița cu Program Prelungit Nr. 37 Brăila</v>
      </c>
      <c r="I34" s="14" t="s">
        <v>127</v>
      </c>
      <c r="J34" s="14" t="s">
        <v>127</v>
      </c>
      <c r="K34" s="14" t="s">
        <v>150</v>
      </c>
      <c r="L34" s="30" t="s">
        <v>151</v>
      </c>
      <c r="M34" s="14" t="s">
        <v>130</v>
      </c>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8"/>
    </row>
    <row r="35" s="13" customFormat="true" ht="51" hidden="false" customHeight="false" outlineLevel="0" collapsed="false">
      <c r="A35" s="13" t="n">
        <v>29</v>
      </c>
      <c r="B35" s="14" t="n">
        <v>7</v>
      </c>
      <c r="C35" s="14" t="s">
        <v>152</v>
      </c>
      <c r="D35" s="14" t="s">
        <v>18</v>
      </c>
      <c r="E35" s="14" t="str">
        <f aca="false">PROPER(D35)</f>
        <v>Bacău</v>
      </c>
      <c r="F35" s="14" t="s">
        <v>153</v>
      </c>
      <c r="G35" s="14" t="s">
        <v>20</v>
      </c>
      <c r="H35" s="14" t="str">
        <f aca="false">CONCATENATE(F35," ",G35)</f>
        <v>Școala Gimnazială „Miron Costin”  Bacău</v>
      </c>
      <c r="I35" s="14" t="s">
        <v>127</v>
      </c>
      <c r="J35" s="14" t="s">
        <v>127</v>
      </c>
      <c r="K35" s="14" t="s">
        <v>154</v>
      </c>
      <c r="L35" s="30" t="s">
        <v>134</v>
      </c>
      <c r="M35" s="14" t="s">
        <v>130</v>
      </c>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
      <c r="BG35" s="1"/>
      <c r="BH35" s="1"/>
      <c r="BI35" s="1"/>
      <c r="BJ35" s="1"/>
      <c r="BK35" s="1"/>
      <c r="BL35" s="1"/>
      <c r="BM35" s="18"/>
    </row>
    <row r="36" s="13" customFormat="true" ht="51" hidden="false" customHeight="false" outlineLevel="0" collapsed="false">
      <c r="A36" s="19" t="n">
        <v>30</v>
      </c>
      <c r="B36" s="14" t="n">
        <v>8</v>
      </c>
      <c r="C36" s="14" t="s">
        <v>155</v>
      </c>
      <c r="D36" s="14" t="s">
        <v>18</v>
      </c>
      <c r="E36" s="14" t="str">
        <f aca="false">PROPER(D36)</f>
        <v>Bacău</v>
      </c>
      <c r="F36" s="14" t="s">
        <v>156</v>
      </c>
      <c r="G36" s="14" t="s">
        <v>20</v>
      </c>
      <c r="H36" s="14" t="str">
        <f aca="false">CONCATENATE(F36," ",G36)</f>
        <v>Școala Gimnazială „Dr. Alexandru Șafran" Bacău</v>
      </c>
      <c r="I36" s="14" t="s">
        <v>127</v>
      </c>
      <c r="J36" s="14" t="s">
        <v>127</v>
      </c>
      <c r="K36" s="14" t="s">
        <v>157</v>
      </c>
      <c r="L36" s="30" t="s">
        <v>158</v>
      </c>
      <c r="M36" s="14" t="s">
        <v>130</v>
      </c>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8"/>
    </row>
    <row r="37" s="13" customFormat="true" ht="51" hidden="false" customHeight="false" outlineLevel="0" collapsed="false">
      <c r="A37" s="19" t="n">
        <v>31</v>
      </c>
      <c r="B37" s="14" t="n">
        <v>9</v>
      </c>
      <c r="C37" s="14" t="s">
        <v>159</v>
      </c>
      <c r="D37" s="14" t="s">
        <v>18</v>
      </c>
      <c r="E37" s="14" t="str">
        <f aca="false">PROPER(D37)</f>
        <v>Bacău</v>
      </c>
      <c r="F37" s="14" t="s">
        <v>160</v>
      </c>
      <c r="G37" s="14" t="s">
        <v>20</v>
      </c>
      <c r="H37" s="14" t="str">
        <f aca="false">CONCATENATE(F37," ",G37)</f>
        <v>Școala Gimnazială „Alecu Russo”  Bacău</v>
      </c>
      <c r="I37" s="14" t="s">
        <v>127</v>
      </c>
      <c r="J37" s="14" t="s">
        <v>127</v>
      </c>
      <c r="K37" s="14" t="s">
        <v>161</v>
      </c>
      <c r="L37" s="30" t="s">
        <v>139</v>
      </c>
      <c r="M37" s="14" t="s">
        <v>130</v>
      </c>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8"/>
    </row>
    <row r="38" s="13" customFormat="true" ht="51" hidden="false" customHeight="false" outlineLevel="0" collapsed="false">
      <c r="A38" s="13" t="n">
        <v>32</v>
      </c>
      <c r="B38" s="14" t="n">
        <v>10</v>
      </c>
      <c r="C38" s="14" t="s">
        <v>162</v>
      </c>
      <c r="D38" s="14" t="s">
        <v>18</v>
      </c>
      <c r="E38" s="14" t="str">
        <f aca="false">PROPER(D38)</f>
        <v>Bacău</v>
      </c>
      <c r="F38" s="14" t="s">
        <v>163</v>
      </c>
      <c r="G38" s="14" t="s">
        <v>164</v>
      </c>
      <c r="H38" s="14" t="str">
        <f aca="false">CONCATENATE(F38," ",G38)</f>
        <v>Școala Gimnazială „Grigore Tabacaru” Satul Hemeiuș, comuna Hemeiuș</v>
      </c>
      <c r="I38" s="14" t="s">
        <v>165</v>
      </c>
      <c r="J38" s="14" t="s">
        <v>166</v>
      </c>
      <c r="K38" s="14" t="s">
        <v>167</v>
      </c>
      <c r="L38" s="30" t="s">
        <v>145</v>
      </c>
      <c r="M38" s="14" t="s">
        <v>130</v>
      </c>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
      <c r="BG38" s="1"/>
      <c r="BH38" s="1"/>
      <c r="BI38" s="1"/>
      <c r="BJ38" s="1"/>
      <c r="BK38" s="1"/>
      <c r="BL38" s="1"/>
      <c r="BM38" s="18"/>
    </row>
    <row r="39" s="13" customFormat="true" ht="12.75" hidden="false" customHeight="false" outlineLevel="0" collapsed="false">
      <c r="A39" s="19" t="n">
        <v>33</v>
      </c>
      <c r="B39" s="14" t="n">
        <v>11</v>
      </c>
      <c r="C39" s="14" t="s">
        <v>168</v>
      </c>
      <c r="D39" s="14" t="s">
        <v>18</v>
      </c>
      <c r="E39" s="14" t="str">
        <f aca="false">PROPER(D39)</f>
        <v>Bacău</v>
      </c>
      <c r="F39" s="14" t="s">
        <v>169</v>
      </c>
      <c r="G39" s="14" t="s">
        <v>20</v>
      </c>
      <c r="H39" s="14" t="str">
        <f aca="false">CONCATENATE(F39," ",G39)</f>
        <v>Grădinița „Roza Venerini”  Bacău</v>
      </c>
      <c r="I39" s="14" t="s">
        <v>165</v>
      </c>
      <c r="J39" s="14" t="s">
        <v>165</v>
      </c>
      <c r="K39" s="14" t="s">
        <v>170</v>
      </c>
      <c r="L39" s="30" t="s">
        <v>171</v>
      </c>
      <c r="M39" s="14" t="s">
        <v>130</v>
      </c>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8"/>
    </row>
    <row r="40" s="13" customFormat="true" ht="51" hidden="false" customHeight="false" outlineLevel="0" collapsed="false">
      <c r="A40" s="19" t="n">
        <v>34</v>
      </c>
      <c r="B40" s="14" t="n">
        <v>12</v>
      </c>
      <c r="C40" s="14" t="s">
        <v>172</v>
      </c>
      <c r="D40" s="14" t="s">
        <v>18</v>
      </c>
      <c r="E40" s="14" t="str">
        <f aca="false">PROPER(D40)</f>
        <v>Bacău</v>
      </c>
      <c r="F40" s="14" t="s">
        <v>173</v>
      </c>
      <c r="G40" s="14" t="s">
        <v>20</v>
      </c>
      <c r="H40" s="14" t="str">
        <f aca="false">CONCATENATE(F40," ",G40)</f>
        <v>Școala Gimnazială „Octavian Voicu”  Bacău</v>
      </c>
      <c r="I40" s="14" t="s">
        <v>127</v>
      </c>
      <c r="J40" s="14" t="s">
        <v>127</v>
      </c>
      <c r="K40" s="14" t="s">
        <v>174</v>
      </c>
      <c r="L40" s="30" t="s">
        <v>175</v>
      </c>
      <c r="M40" s="14" t="s">
        <v>130</v>
      </c>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8"/>
    </row>
    <row r="41" s="13" customFormat="true" ht="51" hidden="false" customHeight="false" outlineLevel="0" collapsed="false">
      <c r="A41" s="13" t="n">
        <v>35</v>
      </c>
      <c r="B41" s="14" t="n">
        <v>13</v>
      </c>
      <c r="C41" s="21" t="s">
        <v>176</v>
      </c>
      <c r="D41" s="14" t="s">
        <v>37</v>
      </c>
      <c r="E41" s="14" t="str">
        <f aca="false">PROPER(D41)</f>
        <v>Neamț</v>
      </c>
      <c r="F41" s="21" t="s">
        <v>177</v>
      </c>
      <c r="G41" s="21" t="s">
        <v>178</v>
      </c>
      <c r="H41" s="14" t="str">
        <f aca="false">CONCATENATE(F41," ",G41)</f>
        <v>Școala Gimnazială „Alexandru Podoleanu”  Comuna Podoleni</v>
      </c>
      <c r="I41" s="14" t="s">
        <v>127</v>
      </c>
      <c r="J41" s="14" t="s">
        <v>127</v>
      </c>
      <c r="K41" s="14" t="s">
        <v>179</v>
      </c>
      <c r="L41" s="30" t="s">
        <v>180</v>
      </c>
      <c r="M41" s="14" t="s">
        <v>130</v>
      </c>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7"/>
      <c r="BH41" s="17"/>
      <c r="BI41" s="17"/>
      <c r="BJ41" s="17"/>
      <c r="BK41" s="17"/>
      <c r="BL41" s="17"/>
      <c r="BM41" s="22"/>
      <c r="BN41" s="23"/>
      <c r="BO41" s="23"/>
      <c r="BP41" s="23"/>
      <c r="BQ41" s="23"/>
      <c r="BR41" s="23"/>
    </row>
    <row r="42" s="13" customFormat="true" ht="51" hidden="false" customHeight="false" outlineLevel="0" collapsed="false">
      <c r="A42" s="19" t="n">
        <v>36</v>
      </c>
      <c r="B42" s="14" t="n">
        <v>14</v>
      </c>
      <c r="C42" s="21" t="s">
        <v>181</v>
      </c>
      <c r="D42" s="14" t="s">
        <v>37</v>
      </c>
      <c r="E42" s="14" t="str">
        <f aca="false">PROPER(D42)</f>
        <v>Neamț</v>
      </c>
      <c r="F42" s="21" t="s">
        <v>182</v>
      </c>
      <c r="G42" s="21" t="s">
        <v>183</v>
      </c>
      <c r="H42" s="14" t="str">
        <f aca="false">CONCATENATE(F42," ",G42)</f>
        <v>Şcoala Gimnazială Nr.1 Comuna Făurei</v>
      </c>
      <c r="I42" s="14" t="s">
        <v>184</v>
      </c>
      <c r="J42" s="14" t="s">
        <v>185</v>
      </c>
      <c r="K42" s="14" t="s">
        <v>186</v>
      </c>
      <c r="L42" s="30" t="s">
        <v>187</v>
      </c>
      <c r="M42" s="14" t="s">
        <v>130</v>
      </c>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
      <c r="BG42" s="1"/>
      <c r="BH42" s="1"/>
      <c r="BI42" s="1"/>
      <c r="BJ42" s="1"/>
      <c r="BK42" s="1"/>
      <c r="BL42" s="1"/>
      <c r="BM42" s="18"/>
    </row>
    <row r="43" s="13" customFormat="true" ht="38.25" hidden="false" customHeight="false" outlineLevel="0" collapsed="false">
      <c r="A43" s="19" t="n">
        <v>37</v>
      </c>
      <c r="B43" s="14" t="n">
        <v>15</v>
      </c>
      <c r="C43" s="14" t="s">
        <v>188</v>
      </c>
      <c r="D43" s="14" t="s">
        <v>18</v>
      </c>
      <c r="E43" s="14" t="str">
        <f aca="false">PROPER(D43)</f>
        <v>Bacău</v>
      </c>
      <c r="F43" s="14" t="s">
        <v>189</v>
      </c>
      <c r="G43" s="14" t="s">
        <v>20</v>
      </c>
      <c r="H43" s="14" t="str">
        <f aca="false">CONCATENATE(F43," ",G43)</f>
        <v>Școala Gimnazială „Ion Creangă”  Bacău</v>
      </c>
      <c r="I43" s="14" t="s">
        <v>165</v>
      </c>
      <c r="J43" s="14" t="s">
        <v>166</v>
      </c>
      <c r="K43" s="14" t="s">
        <v>190</v>
      </c>
      <c r="L43" s="30" t="s">
        <v>191</v>
      </c>
      <c r="M43" s="14" t="s">
        <v>130</v>
      </c>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8"/>
    </row>
    <row r="44" s="13" customFormat="true" ht="51" hidden="false" customHeight="false" outlineLevel="0" collapsed="false">
      <c r="A44" s="13" t="n">
        <v>38</v>
      </c>
      <c r="B44" s="14" t="n">
        <v>16</v>
      </c>
      <c r="C44" s="14" t="s">
        <v>192</v>
      </c>
      <c r="D44" s="14" t="s">
        <v>18</v>
      </c>
      <c r="E44" s="14" t="str">
        <f aca="false">PROPER(D44)</f>
        <v>Bacău</v>
      </c>
      <c r="F44" s="14" t="s">
        <v>193</v>
      </c>
      <c r="G44" s="14" t="s">
        <v>20</v>
      </c>
      <c r="H44" s="14" t="str">
        <f aca="false">CONCATENATE(F44," ",G44)</f>
        <v>Școala Gimnazială „Alecu Russo” Bacău</v>
      </c>
      <c r="I44" s="14" t="s">
        <v>127</v>
      </c>
      <c r="J44" s="14" t="s">
        <v>127</v>
      </c>
      <c r="K44" s="14" t="s">
        <v>194</v>
      </c>
      <c r="L44" s="30" t="s">
        <v>134</v>
      </c>
      <c r="M44" s="14" t="s">
        <v>130</v>
      </c>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8"/>
    </row>
    <row r="45" s="13" customFormat="true" ht="51" hidden="false" customHeight="false" outlineLevel="0" collapsed="false">
      <c r="A45" s="19" t="n">
        <v>39</v>
      </c>
      <c r="B45" s="14" t="n">
        <v>17</v>
      </c>
      <c r="C45" s="14" t="s">
        <v>195</v>
      </c>
      <c r="D45" s="14" t="s">
        <v>18</v>
      </c>
      <c r="E45" s="14" t="str">
        <f aca="false">PROPER(D45)</f>
        <v>Bacău</v>
      </c>
      <c r="F45" s="14" t="s">
        <v>120</v>
      </c>
      <c r="G45" s="14" t="s">
        <v>196</v>
      </c>
      <c r="H45" s="14" t="str">
        <f aca="false">CONCATENATE(F45," ",G45)</f>
        <v>Școala Gimnazială Nr. 1  Onești</v>
      </c>
      <c r="I45" s="14" t="s">
        <v>127</v>
      </c>
      <c r="J45" s="14" t="s">
        <v>127</v>
      </c>
      <c r="K45" s="14" t="s">
        <v>197</v>
      </c>
      <c r="L45" s="30" t="s">
        <v>139</v>
      </c>
      <c r="M45" s="14" t="s">
        <v>130</v>
      </c>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8"/>
    </row>
    <row r="46" s="13" customFormat="true" ht="51" hidden="false" customHeight="false" outlineLevel="0" collapsed="false">
      <c r="A46" s="19" t="n">
        <v>40</v>
      </c>
      <c r="B46" s="14" t="n">
        <v>18</v>
      </c>
      <c r="C46" s="14" t="s">
        <v>198</v>
      </c>
      <c r="D46" s="14" t="s">
        <v>18</v>
      </c>
      <c r="E46" s="14" t="str">
        <f aca="false">PROPER(D46)</f>
        <v>Bacău</v>
      </c>
      <c r="F46" s="14" t="s">
        <v>199</v>
      </c>
      <c r="G46" s="14" t="s">
        <v>20</v>
      </c>
      <c r="H46" s="14" t="str">
        <f aca="false">CONCATENATE(F46," ",G46)</f>
        <v>Școala Gimnazială „George Bacovia”  Bacău</v>
      </c>
      <c r="I46" s="14" t="s">
        <v>127</v>
      </c>
      <c r="J46" s="14" t="s">
        <v>127</v>
      </c>
      <c r="K46" s="14" t="s">
        <v>200</v>
      </c>
      <c r="L46" s="30" t="s">
        <v>134</v>
      </c>
      <c r="M46" s="14" t="s">
        <v>130</v>
      </c>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8"/>
    </row>
    <row r="47" s="13" customFormat="true" ht="51" hidden="false" customHeight="false" outlineLevel="0" collapsed="false">
      <c r="A47" s="19" t="n">
        <v>41</v>
      </c>
      <c r="B47" s="14" t="n">
        <v>19</v>
      </c>
      <c r="C47" s="14" t="s">
        <v>201</v>
      </c>
      <c r="D47" s="14" t="s">
        <v>18</v>
      </c>
      <c r="E47" s="14" t="str">
        <f aca="false">PROPER(D47)</f>
        <v>Bacău</v>
      </c>
      <c r="F47" s="14" t="s">
        <v>202</v>
      </c>
      <c r="G47" s="14" t="s">
        <v>20</v>
      </c>
      <c r="H47" s="14" t="str">
        <f aca="false">CONCATENATE(F47," ",G47)</f>
        <v>Școala Gimnazială „Liivu Rebreanu”  Bacău</v>
      </c>
      <c r="I47" s="14" t="s">
        <v>127</v>
      </c>
      <c r="J47" s="14" t="s">
        <v>127</v>
      </c>
      <c r="K47" s="14" t="s">
        <v>179</v>
      </c>
      <c r="L47" s="30" t="s">
        <v>139</v>
      </c>
      <c r="M47" s="14" t="s">
        <v>130</v>
      </c>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8"/>
    </row>
    <row r="48" s="13" customFormat="true" ht="51" hidden="false" customHeight="false" outlineLevel="0" collapsed="false">
      <c r="A48" s="19" t="n">
        <v>42</v>
      </c>
      <c r="B48" s="14" t="n">
        <v>20</v>
      </c>
      <c r="C48" s="14" t="s">
        <v>203</v>
      </c>
      <c r="D48" s="14" t="s">
        <v>18</v>
      </c>
      <c r="E48" s="14" t="str">
        <f aca="false">PROPER(D48)</f>
        <v>Bacău</v>
      </c>
      <c r="F48" s="14" t="s">
        <v>204</v>
      </c>
      <c r="G48" s="14" t="s">
        <v>20</v>
      </c>
      <c r="H48" s="14" t="str">
        <f aca="false">CONCATENATE(F48," ",G48)</f>
        <v>Școala Gimnazială „Mihail Sadoveanu” Bacău</v>
      </c>
      <c r="I48" s="14" t="s">
        <v>127</v>
      </c>
      <c r="J48" s="14" t="s">
        <v>127</v>
      </c>
      <c r="K48" s="14" t="s">
        <v>205</v>
      </c>
      <c r="L48" s="30" t="s">
        <v>191</v>
      </c>
      <c r="M48" s="14" t="s">
        <v>130</v>
      </c>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7"/>
      <c r="BG48" s="1"/>
      <c r="BH48" s="1"/>
      <c r="BI48" s="1"/>
      <c r="BJ48" s="1"/>
      <c r="BK48" s="1"/>
      <c r="BL48" s="1"/>
      <c r="BM48" s="18"/>
    </row>
    <row r="49" s="13" customFormat="true" ht="51" hidden="false" customHeight="false" outlineLevel="0" collapsed="false">
      <c r="A49" s="19" t="n">
        <v>43</v>
      </c>
      <c r="B49" s="14" t="n">
        <v>21</v>
      </c>
      <c r="C49" s="14" t="s">
        <v>206</v>
      </c>
      <c r="D49" s="14" t="s">
        <v>18</v>
      </c>
      <c r="E49" s="14" t="str">
        <f aca="false">PROPER(D49)</f>
        <v>Bacău</v>
      </c>
      <c r="F49" s="14" t="s">
        <v>207</v>
      </c>
      <c r="G49" s="14" t="s">
        <v>208</v>
      </c>
      <c r="H49" s="14" t="str">
        <f aca="false">CONCATENATE(F49," ",G49)</f>
        <v>Școala Gimnazială „Vasile Pârvan”  Satul Huruiești, comuna Huruiești</v>
      </c>
      <c r="I49" s="14" t="s">
        <v>127</v>
      </c>
      <c r="J49" s="14" t="s">
        <v>127</v>
      </c>
      <c r="K49" s="14" t="s">
        <v>209</v>
      </c>
      <c r="L49" s="30" t="s">
        <v>210</v>
      </c>
      <c r="M49" s="14" t="s">
        <v>130</v>
      </c>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8"/>
    </row>
    <row r="50" s="13" customFormat="true" ht="51" hidden="false" customHeight="false" outlineLevel="0" collapsed="false">
      <c r="A50" s="19" t="n">
        <v>44</v>
      </c>
      <c r="B50" s="14" t="n">
        <v>22</v>
      </c>
      <c r="C50" s="14" t="s">
        <v>211</v>
      </c>
      <c r="D50" s="14" t="s">
        <v>18</v>
      </c>
      <c r="E50" s="14" t="str">
        <f aca="false">PROPER(D50)</f>
        <v>Bacău</v>
      </c>
      <c r="F50" s="14" t="s">
        <v>212</v>
      </c>
      <c r="G50" s="14" t="s">
        <v>20</v>
      </c>
      <c r="H50" s="14" t="str">
        <f aca="false">CONCATENATE(F50," ",G50)</f>
        <v>Liceul Tehnologic „Dumitru Mangeron” Bacău</v>
      </c>
      <c r="I50" s="14" t="s">
        <v>127</v>
      </c>
      <c r="J50" s="14" t="s">
        <v>127</v>
      </c>
      <c r="K50" s="14" t="s">
        <v>213</v>
      </c>
      <c r="L50" s="30" t="s">
        <v>210</v>
      </c>
      <c r="M50" s="14" t="s">
        <v>130</v>
      </c>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8"/>
    </row>
    <row r="51" s="13" customFormat="true" ht="51" hidden="false" customHeight="false" outlineLevel="0" collapsed="false">
      <c r="A51" s="19" t="n">
        <v>45</v>
      </c>
      <c r="B51" s="14" t="n">
        <v>23</v>
      </c>
      <c r="C51" s="14" t="s">
        <v>214</v>
      </c>
      <c r="D51" s="14" t="s">
        <v>18</v>
      </c>
      <c r="E51" s="14" t="str">
        <f aca="false">PROPER(D51)</f>
        <v>Bacău</v>
      </c>
      <c r="F51" s="14" t="s">
        <v>88</v>
      </c>
      <c r="G51" s="14" t="s">
        <v>215</v>
      </c>
      <c r="H51" s="14" t="str">
        <f aca="false">CONCATENATE(F51," ",G51)</f>
        <v>Școala Gimnazială  Satul Călugăreni, comuna Dămienești</v>
      </c>
      <c r="I51" s="14" t="s">
        <v>165</v>
      </c>
      <c r="J51" s="14" t="s">
        <v>166</v>
      </c>
      <c r="K51" s="14" t="s">
        <v>216</v>
      </c>
      <c r="L51" s="30" t="s">
        <v>217</v>
      </c>
      <c r="M51" s="14" t="s">
        <v>130</v>
      </c>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
      <c r="BG51" s="1"/>
      <c r="BH51" s="1"/>
      <c r="BI51" s="1"/>
      <c r="BJ51" s="1"/>
      <c r="BK51" s="1"/>
      <c r="BL51" s="1"/>
      <c r="BM51" s="18"/>
    </row>
    <row r="52" s="13" customFormat="true" ht="51" hidden="false" customHeight="false" outlineLevel="0" collapsed="false">
      <c r="A52" s="19" t="n">
        <v>46</v>
      </c>
      <c r="B52" s="14" t="n">
        <v>24</v>
      </c>
      <c r="C52" s="29" t="s">
        <v>218</v>
      </c>
      <c r="D52" s="14" t="s">
        <v>18</v>
      </c>
      <c r="E52" s="14" t="str">
        <f aca="false">PROPER(D52)</f>
        <v>Bacău</v>
      </c>
      <c r="F52" s="14" t="s">
        <v>219</v>
      </c>
      <c r="G52" s="14" t="s">
        <v>196</v>
      </c>
      <c r="H52" s="14" t="str">
        <f aca="false">CONCATENATE(F52," ",G52)</f>
        <v>Liceul cu Program Sportiv „Nadia Comăneci” Onești</v>
      </c>
      <c r="I52" s="14" t="s">
        <v>127</v>
      </c>
      <c r="J52" s="14" t="s">
        <v>127</v>
      </c>
      <c r="K52" s="14" t="s">
        <v>142</v>
      </c>
      <c r="L52" s="30" t="s">
        <v>158</v>
      </c>
      <c r="M52" s="14" t="s">
        <v>130</v>
      </c>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7"/>
      <c r="BH52" s="17"/>
      <c r="BI52" s="17"/>
      <c r="BJ52" s="17"/>
      <c r="BK52" s="17"/>
      <c r="BL52" s="17"/>
      <c r="BM52" s="22"/>
      <c r="BN52" s="23"/>
      <c r="BO52" s="23"/>
      <c r="BP52" s="23"/>
      <c r="BQ52" s="23"/>
      <c r="BR52" s="23"/>
    </row>
    <row r="53" s="13" customFormat="true" ht="51" hidden="false" customHeight="false" outlineLevel="0" collapsed="false">
      <c r="A53" s="19" t="n">
        <v>47</v>
      </c>
      <c r="B53" s="14" t="n">
        <v>25</v>
      </c>
      <c r="C53" s="14" t="s">
        <v>220</v>
      </c>
      <c r="D53" s="14" t="s">
        <v>18</v>
      </c>
      <c r="E53" s="14" t="str">
        <f aca="false">PROPER(D53)</f>
        <v>Bacău</v>
      </c>
      <c r="F53" s="14" t="s">
        <v>160</v>
      </c>
      <c r="G53" s="14" t="s">
        <v>20</v>
      </c>
      <c r="H53" s="14" t="str">
        <f aca="false">CONCATENATE(F53," ",G53)</f>
        <v>Școala Gimnazială „Alecu Russo”  Bacău</v>
      </c>
      <c r="I53" s="14" t="s">
        <v>127</v>
      </c>
      <c r="J53" s="14" t="s">
        <v>127</v>
      </c>
      <c r="K53" s="14" t="s">
        <v>221</v>
      </c>
      <c r="L53" s="30" t="s">
        <v>24</v>
      </c>
      <c r="M53" s="14" t="s">
        <v>130</v>
      </c>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8"/>
    </row>
    <row r="54" s="13" customFormat="true" ht="51" hidden="false" customHeight="false" outlineLevel="0" collapsed="false">
      <c r="A54" s="19" t="n">
        <v>48</v>
      </c>
      <c r="B54" s="14" t="n">
        <v>26</v>
      </c>
      <c r="C54" s="14" t="s">
        <v>222</v>
      </c>
      <c r="D54" s="14" t="s">
        <v>18</v>
      </c>
      <c r="E54" s="14" t="str">
        <f aca="false">PROPER(D54)</f>
        <v>Bacău</v>
      </c>
      <c r="F54" s="14" t="s">
        <v>132</v>
      </c>
      <c r="G54" s="14" t="s">
        <v>20</v>
      </c>
      <c r="H54" s="14" t="str">
        <f aca="false">CONCATENATE(F54," ",G54)</f>
        <v>Colegiul Național Pedagogic „Ștefan cel Mare”  Bacău</v>
      </c>
      <c r="I54" s="14" t="s">
        <v>127</v>
      </c>
      <c r="J54" s="14" t="s">
        <v>127</v>
      </c>
      <c r="K54" s="14" t="s">
        <v>157</v>
      </c>
      <c r="L54" s="32" t="s">
        <v>134</v>
      </c>
      <c r="M54" s="14" t="s">
        <v>130</v>
      </c>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8"/>
    </row>
    <row r="55" s="13" customFormat="true" ht="51" hidden="false" customHeight="false" outlineLevel="0" collapsed="false">
      <c r="A55" s="19" t="n">
        <v>49</v>
      </c>
      <c r="B55" s="14" t="n">
        <v>27</v>
      </c>
      <c r="C55" s="14" t="s">
        <v>223</v>
      </c>
      <c r="D55" s="14" t="s">
        <v>18</v>
      </c>
      <c r="E55" s="14" t="str">
        <f aca="false">PROPER(D55)</f>
        <v>Bacău</v>
      </c>
      <c r="F55" s="14" t="s">
        <v>141</v>
      </c>
      <c r="G55" s="14" t="s">
        <v>20</v>
      </c>
      <c r="H55" s="14" t="str">
        <f aca="false">CONCATENATE(F55," ",G55)</f>
        <v>Școala Gimnazială „Mihai Drăgan”  Bacău</v>
      </c>
      <c r="I55" s="14" t="s">
        <v>127</v>
      </c>
      <c r="J55" s="14" t="s">
        <v>127</v>
      </c>
      <c r="K55" s="14" t="s">
        <v>224</v>
      </c>
      <c r="L55" s="33" t="s">
        <v>191</v>
      </c>
      <c r="M55" s="14" t="s">
        <v>130</v>
      </c>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
      <c r="BG55" s="17"/>
      <c r="BH55" s="17"/>
      <c r="BI55" s="17"/>
      <c r="BJ55" s="17"/>
      <c r="BK55" s="17"/>
      <c r="BL55" s="17"/>
      <c r="BM55" s="22"/>
      <c r="BN55" s="23"/>
      <c r="BO55" s="23"/>
      <c r="BP55" s="23"/>
      <c r="BQ55" s="23"/>
      <c r="BR55" s="23"/>
    </row>
    <row r="56" s="13" customFormat="true" ht="25.5" hidden="false" customHeight="false" outlineLevel="0" collapsed="false">
      <c r="A56" s="19" t="n">
        <v>50</v>
      </c>
      <c r="B56" s="14" t="n">
        <v>28</v>
      </c>
      <c r="C56" s="29" t="s">
        <v>225</v>
      </c>
      <c r="D56" s="14" t="s">
        <v>18</v>
      </c>
      <c r="E56" s="14" t="str">
        <f aca="false">PROPER(D56)</f>
        <v>Bacău</v>
      </c>
      <c r="F56" s="14" t="s">
        <v>226</v>
      </c>
      <c r="G56" s="14" t="s">
        <v>227</v>
      </c>
      <c r="H56" s="14" t="str">
        <f aca="false">CONCATENATE(F56," ",G56)</f>
        <v>Școala Gimnazială „Ștefan Cel Mare” Buhuși</v>
      </c>
      <c r="I56" s="14" t="s">
        <v>165</v>
      </c>
      <c r="J56" s="14" t="s">
        <v>166</v>
      </c>
      <c r="K56" s="14" t="s">
        <v>228</v>
      </c>
      <c r="L56" s="33" t="s">
        <v>229</v>
      </c>
      <c r="M56" s="14" t="s">
        <v>130</v>
      </c>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8"/>
    </row>
    <row r="57" s="13" customFormat="true" ht="51" hidden="false" customHeight="false" outlineLevel="0" collapsed="false">
      <c r="A57" s="19" t="n">
        <v>51</v>
      </c>
      <c r="B57" s="14" t="n">
        <v>29</v>
      </c>
      <c r="C57" s="14" t="s">
        <v>230</v>
      </c>
      <c r="D57" s="14" t="s">
        <v>18</v>
      </c>
      <c r="E57" s="14" t="str">
        <f aca="false">PROPER(D57)</f>
        <v>Bacău</v>
      </c>
      <c r="F57" s="14" t="s">
        <v>231</v>
      </c>
      <c r="G57" s="14" t="s">
        <v>20</v>
      </c>
      <c r="H57" s="14" t="str">
        <f aca="false">CONCATENATE(F57," ",G57)</f>
        <v>Grădinița cu Program Prelungit „Magic English" Bacău</v>
      </c>
      <c r="I57" s="14" t="s">
        <v>127</v>
      </c>
      <c r="J57" s="14" t="s">
        <v>127</v>
      </c>
      <c r="K57" s="14" t="s">
        <v>232</v>
      </c>
      <c r="L57" s="33" t="s">
        <v>233</v>
      </c>
      <c r="M57" s="14" t="s">
        <v>130</v>
      </c>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7"/>
      <c r="BH57" s="17"/>
      <c r="BI57" s="17"/>
      <c r="BJ57" s="17"/>
      <c r="BK57" s="17"/>
      <c r="BL57" s="17"/>
      <c r="BM57" s="22"/>
      <c r="BN57" s="23"/>
      <c r="BO57" s="23"/>
      <c r="BP57" s="23"/>
      <c r="BQ57" s="23"/>
      <c r="BR57" s="23"/>
    </row>
    <row r="58" s="13" customFormat="true" ht="51.75" hidden="false" customHeight="false" outlineLevel="0" collapsed="false">
      <c r="A58" s="19" t="n">
        <v>52</v>
      </c>
      <c r="B58" s="14" t="n">
        <v>30</v>
      </c>
      <c r="C58" s="26" t="s">
        <v>234</v>
      </c>
      <c r="D58" s="14" t="s">
        <v>18</v>
      </c>
      <c r="E58" s="14" t="str">
        <f aca="false">PROPER(D58)</f>
        <v>Bacău</v>
      </c>
      <c r="F58" s="14" t="s">
        <v>141</v>
      </c>
      <c r="G58" s="14" t="s">
        <v>20</v>
      </c>
      <c r="H58" s="14" t="str">
        <f aca="false">CONCATENATE(F58," ",G58)</f>
        <v>Școala Gimnazială „Mihai Drăgan”  Bacău</v>
      </c>
      <c r="I58" s="14" t="s">
        <v>127</v>
      </c>
      <c r="J58" s="14" t="s">
        <v>127</v>
      </c>
      <c r="K58" s="14" t="s">
        <v>235</v>
      </c>
      <c r="L58" s="30" t="s">
        <v>217</v>
      </c>
      <c r="M58" s="14" t="s">
        <v>130</v>
      </c>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7"/>
      <c r="BH58" s="17"/>
      <c r="BI58" s="17"/>
      <c r="BJ58" s="17"/>
      <c r="BK58" s="17"/>
      <c r="BL58" s="17"/>
      <c r="BM58" s="22"/>
      <c r="BN58" s="23"/>
      <c r="BO58" s="23"/>
      <c r="BP58" s="23"/>
      <c r="BQ58" s="23"/>
      <c r="BR58" s="23"/>
    </row>
    <row r="59" s="13" customFormat="true" ht="38.25" hidden="false" customHeight="false" outlineLevel="0" collapsed="false">
      <c r="A59" s="19" t="n">
        <v>53</v>
      </c>
      <c r="B59" s="34" t="n">
        <v>1</v>
      </c>
      <c r="C59" s="29" t="s">
        <v>236</v>
      </c>
      <c r="D59" s="14" t="s">
        <v>18</v>
      </c>
      <c r="E59" s="14" t="str">
        <f aca="false">PROPER(D59)</f>
        <v>Bacău</v>
      </c>
      <c r="F59" s="14" t="s">
        <v>88</v>
      </c>
      <c r="G59" s="14" t="s">
        <v>237</v>
      </c>
      <c r="H59" s="14" t="str">
        <f aca="false">CONCATENATE(F59," ",G59)</f>
        <v>Școala Gimnazială  Helegiu</v>
      </c>
      <c r="I59" s="14" t="s">
        <v>21</v>
      </c>
      <c r="J59" s="14" t="s">
        <v>238</v>
      </c>
      <c r="K59" s="14" t="s">
        <v>239</v>
      </c>
      <c r="L59" s="35" t="s">
        <v>240</v>
      </c>
      <c r="M59" s="14" t="s">
        <v>241</v>
      </c>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8"/>
    </row>
    <row r="60" s="13" customFormat="true" ht="38.25" hidden="false" customHeight="false" outlineLevel="0" collapsed="false">
      <c r="A60" s="19" t="n">
        <v>54</v>
      </c>
      <c r="B60" s="14" t="n">
        <v>2</v>
      </c>
      <c r="C60" s="14" t="s">
        <v>242</v>
      </c>
      <c r="D60" s="14" t="s">
        <v>18</v>
      </c>
      <c r="E60" s="14" t="str">
        <f aca="false">PROPER(D60)</f>
        <v>Bacău</v>
      </c>
      <c r="F60" s="14" t="s">
        <v>120</v>
      </c>
      <c r="G60" s="14" t="s">
        <v>243</v>
      </c>
      <c r="H60" s="14" t="str">
        <f aca="false">CONCATENATE(F60," ",G60)</f>
        <v>Școala Gimnazială Nr. 1  Satul Oituz, comuna Oituz</v>
      </c>
      <c r="I60" s="14" t="s">
        <v>21</v>
      </c>
      <c r="J60" s="14" t="s">
        <v>238</v>
      </c>
      <c r="K60" s="36" t="s">
        <v>244</v>
      </c>
      <c r="L60" s="35" t="s">
        <v>240</v>
      </c>
      <c r="M60" s="14" t="s">
        <v>241</v>
      </c>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8"/>
    </row>
    <row r="61" s="13" customFormat="true" ht="38.25" hidden="false" customHeight="false" outlineLevel="0" collapsed="false">
      <c r="A61" s="19" t="n">
        <v>55</v>
      </c>
      <c r="B61" s="14" t="n">
        <v>3</v>
      </c>
      <c r="C61" s="21" t="s">
        <v>245</v>
      </c>
      <c r="D61" s="14" t="s">
        <v>37</v>
      </c>
      <c r="E61" s="14" t="str">
        <f aca="false">PROPER(D61)</f>
        <v>Neamț</v>
      </c>
      <c r="F61" s="21" t="s">
        <v>246</v>
      </c>
      <c r="G61" s="21" t="s">
        <v>97</v>
      </c>
      <c r="H61" s="14" t="str">
        <f aca="false">CONCATENATE(F61," ",G61)</f>
        <v>Școala Gimnazială Nr. 11  Piatra Neamț</v>
      </c>
      <c r="I61" s="14" t="s">
        <v>21</v>
      </c>
      <c r="J61" s="14" t="s">
        <v>238</v>
      </c>
      <c r="K61" s="14" t="s">
        <v>247</v>
      </c>
      <c r="L61" s="37" t="s">
        <v>248</v>
      </c>
      <c r="M61" s="14" t="s">
        <v>241</v>
      </c>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7"/>
      <c r="BH61" s="17"/>
      <c r="BI61" s="17"/>
      <c r="BJ61" s="17"/>
      <c r="BK61" s="17"/>
      <c r="BL61" s="17"/>
      <c r="BM61" s="22"/>
      <c r="BN61" s="23"/>
      <c r="BO61" s="23"/>
      <c r="BP61" s="23"/>
      <c r="BQ61" s="23"/>
      <c r="BR61" s="23"/>
    </row>
    <row r="62" s="13" customFormat="true" ht="51" hidden="false" customHeight="false" outlineLevel="0" collapsed="false">
      <c r="A62" s="19" t="n">
        <v>56</v>
      </c>
      <c r="B62" s="14" t="n">
        <v>4</v>
      </c>
      <c r="C62" s="29" t="s">
        <v>249</v>
      </c>
      <c r="D62" s="14" t="s">
        <v>18</v>
      </c>
      <c r="E62" s="14" t="str">
        <f aca="false">PROPER(D62)</f>
        <v>Bacău</v>
      </c>
      <c r="F62" s="14" t="s">
        <v>120</v>
      </c>
      <c r="G62" s="14" t="s">
        <v>196</v>
      </c>
      <c r="H62" s="14" t="str">
        <f aca="false">CONCATENATE(F62," ",G62)</f>
        <v>Școala Gimnazială Nr. 1  Onești</v>
      </c>
      <c r="I62" s="14" t="s">
        <v>21</v>
      </c>
      <c r="J62" s="14" t="s">
        <v>238</v>
      </c>
      <c r="K62" s="14" t="s">
        <v>250</v>
      </c>
      <c r="L62" s="35" t="s">
        <v>240</v>
      </c>
      <c r="M62" s="14" t="s">
        <v>241</v>
      </c>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8"/>
    </row>
    <row r="63" s="13" customFormat="true" ht="38.25" hidden="false" customHeight="false" outlineLevel="0" collapsed="false">
      <c r="A63" s="19" t="n">
        <v>57</v>
      </c>
      <c r="B63" s="14" t="n">
        <v>5</v>
      </c>
      <c r="C63" s="13" t="s">
        <v>251</v>
      </c>
      <c r="D63" s="14" t="s">
        <v>55</v>
      </c>
      <c r="E63" s="14" t="str">
        <f aca="false">PROPER(D63)</f>
        <v>Vrancea</v>
      </c>
      <c r="F63" s="14" t="s">
        <v>43</v>
      </c>
      <c r="G63" s="14" t="s">
        <v>252</v>
      </c>
      <c r="H63" s="14" t="str">
        <f aca="false">CONCATENATE(F63," ",G63)</f>
        <v>Școala Gimnazială Comuna Golești</v>
      </c>
      <c r="I63" s="14" t="s">
        <v>21</v>
      </c>
      <c r="J63" s="14" t="s">
        <v>238</v>
      </c>
      <c r="K63" s="14" t="s">
        <v>253</v>
      </c>
      <c r="L63" s="37" t="s">
        <v>254</v>
      </c>
      <c r="M63" s="14" t="s">
        <v>241</v>
      </c>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8"/>
    </row>
    <row r="64" s="13" customFormat="true" ht="51" hidden="false" customHeight="false" outlineLevel="0" collapsed="false">
      <c r="A64" s="19" t="n">
        <v>58</v>
      </c>
      <c r="B64" s="14" t="n">
        <v>6</v>
      </c>
      <c r="C64" s="14" t="s">
        <v>255</v>
      </c>
      <c r="D64" s="14" t="s">
        <v>18</v>
      </c>
      <c r="E64" s="14" t="str">
        <f aca="false">PROPER(D64)</f>
        <v>Bacău</v>
      </c>
      <c r="F64" s="14" t="s">
        <v>120</v>
      </c>
      <c r="G64" s="14" t="s">
        <v>256</v>
      </c>
      <c r="H64" s="14" t="str">
        <f aca="false">CONCATENATE(F64," ",G64)</f>
        <v>Școala Gimnazială Nr. 1  Satul Valea Seacă, comuna Valea Seacă</v>
      </c>
      <c r="I64" s="14" t="s">
        <v>21</v>
      </c>
      <c r="J64" s="14" t="s">
        <v>238</v>
      </c>
      <c r="K64" s="14" t="s">
        <v>257</v>
      </c>
      <c r="L64" s="37" t="s">
        <v>258</v>
      </c>
      <c r="M64" s="14" t="s">
        <v>241</v>
      </c>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8"/>
    </row>
    <row r="65" s="13" customFormat="true" ht="51" hidden="false" customHeight="false" outlineLevel="0" collapsed="false">
      <c r="A65" s="19" t="n">
        <v>59</v>
      </c>
      <c r="B65" s="14" t="n">
        <v>7</v>
      </c>
      <c r="C65" s="21" t="s">
        <v>259</v>
      </c>
      <c r="D65" s="14" t="s">
        <v>37</v>
      </c>
      <c r="E65" s="14" t="str">
        <f aca="false">PROPER(D65)</f>
        <v>Neamț</v>
      </c>
      <c r="F65" s="38" t="s">
        <v>260</v>
      </c>
      <c r="G65" s="21" t="s">
        <v>97</v>
      </c>
      <c r="H65" s="14" t="str">
        <f aca="false">CONCATENATE(F65," ",G65)</f>
        <v>Colegiul Național „Calistrat Hogaș”   Piatra Neamț</v>
      </c>
      <c r="I65" s="14" t="s">
        <v>21</v>
      </c>
      <c r="J65" s="14" t="s">
        <v>238</v>
      </c>
      <c r="K65" s="14" t="s">
        <v>261</v>
      </c>
      <c r="L65" s="30" t="s">
        <v>262</v>
      </c>
      <c r="M65" s="14" t="s">
        <v>241</v>
      </c>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7"/>
      <c r="BH65" s="17"/>
      <c r="BI65" s="17"/>
      <c r="BJ65" s="17"/>
      <c r="BK65" s="17"/>
      <c r="BL65" s="17"/>
      <c r="BM65" s="22"/>
      <c r="BN65" s="23"/>
      <c r="BO65" s="23"/>
      <c r="BP65" s="23"/>
      <c r="BQ65" s="23"/>
      <c r="BR65" s="23"/>
    </row>
    <row r="66" s="13" customFormat="true" ht="38.25" hidden="false" customHeight="false" outlineLevel="0" collapsed="false">
      <c r="A66" s="19" t="n">
        <v>60</v>
      </c>
      <c r="B66" s="14" t="n">
        <v>8</v>
      </c>
      <c r="C66" s="14" t="s">
        <v>263</v>
      </c>
      <c r="D66" s="14" t="s">
        <v>18</v>
      </c>
      <c r="E66" s="14" t="str">
        <f aca="false">PROPER(D66)</f>
        <v>Bacău</v>
      </c>
      <c r="F66" s="14" t="s">
        <v>264</v>
      </c>
      <c r="G66" s="14" t="s">
        <v>265</v>
      </c>
      <c r="H66" s="14" t="str">
        <f aca="false">CONCATENATE(F66," ",G66)</f>
        <v>Școala Gimnazială Nr. 2  Dărmănești</v>
      </c>
      <c r="I66" s="14" t="s">
        <v>21</v>
      </c>
      <c r="J66" s="14" t="s">
        <v>238</v>
      </c>
      <c r="K66" s="14" t="s">
        <v>266</v>
      </c>
      <c r="L66" s="37" t="s">
        <v>267</v>
      </c>
      <c r="M66" s="14" t="s">
        <v>241</v>
      </c>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7"/>
      <c r="BG66" s="1"/>
      <c r="BH66" s="1"/>
      <c r="BI66" s="1"/>
      <c r="BJ66" s="1"/>
      <c r="BK66" s="1"/>
      <c r="BL66" s="1"/>
      <c r="BM66" s="18"/>
    </row>
    <row r="67" s="13" customFormat="true" ht="38.25" hidden="false" customHeight="false" outlineLevel="0" collapsed="false">
      <c r="A67" s="19" t="n">
        <v>61</v>
      </c>
      <c r="B67" s="14" t="n">
        <v>9</v>
      </c>
      <c r="C67" s="14" t="s">
        <v>268</v>
      </c>
      <c r="D67" s="14" t="s">
        <v>18</v>
      </c>
      <c r="E67" s="14" t="str">
        <f aca="false">PROPER(D67)</f>
        <v>Bacău</v>
      </c>
      <c r="F67" s="14" t="s">
        <v>269</v>
      </c>
      <c r="G67" s="14" t="s">
        <v>270</v>
      </c>
      <c r="H67" s="14" t="str">
        <f aca="false">CONCATENATE(F67," ",G67)</f>
        <v>Școala Gimnazială Nr. 1  Onești</v>
      </c>
      <c r="I67" s="14" t="s">
        <v>21</v>
      </c>
      <c r="J67" s="14" t="s">
        <v>238</v>
      </c>
      <c r="K67" s="14" t="s">
        <v>271</v>
      </c>
      <c r="L67" s="37" t="s">
        <v>248</v>
      </c>
      <c r="M67" s="14" t="s">
        <v>241</v>
      </c>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7"/>
      <c r="BG67" s="1"/>
      <c r="BH67" s="1"/>
      <c r="BI67" s="1"/>
      <c r="BJ67" s="1"/>
      <c r="BK67" s="1"/>
      <c r="BL67" s="1"/>
      <c r="BM67" s="18"/>
    </row>
    <row r="68" s="13" customFormat="true" ht="38.25" hidden="false" customHeight="false" outlineLevel="0" collapsed="false">
      <c r="A68" s="19" t="n">
        <v>62</v>
      </c>
      <c r="B68" s="14" t="n">
        <v>10</v>
      </c>
      <c r="C68" s="21" t="s">
        <v>272</v>
      </c>
      <c r="D68" s="14" t="s">
        <v>37</v>
      </c>
      <c r="E68" s="14" t="str">
        <f aca="false">PROPER(D68)</f>
        <v>Neamț</v>
      </c>
      <c r="F68" s="21" t="s">
        <v>273</v>
      </c>
      <c r="G68" s="21" t="s">
        <v>97</v>
      </c>
      <c r="H68" s="14" t="str">
        <f aca="false">CONCATENATE(F68," ",G68)</f>
        <v>Liceul Teologic Ortodox „Sfinții Împărați Constantin și Elena”  Piatra Neamț</v>
      </c>
      <c r="I68" s="14" t="s">
        <v>21</v>
      </c>
      <c r="J68" s="14" t="s">
        <v>238</v>
      </c>
      <c r="K68" s="14" t="s">
        <v>274</v>
      </c>
      <c r="L68" s="37" t="s">
        <v>248</v>
      </c>
      <c r="M68" s="14" t="s">
        <v>241</v>
      </c>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7"/>
      <c r="BH68" s="17"/>
      <c r="BI68" s="17"/>
      <c r="BJ68" s="17"/>
      <c r="BK68" s="17"/>
      <c r="BL68" s="17"/>
      <c r="BM68" s="22"/>
      <c r="BN68" s="23"/>
      <c r="BO68" s="23"/>
      <c r="BP68" s="23"/>
      <c r="BQ68" s="23"/>
      <c r="BR68" s="23"/>
    </row>
    <row r="69" s="13" customFormat="true" ht="25.5" hidden="false" customHeight="false" outlineLevel="0" collapsed="false">
      <c r="A69" s="19" t="n">
        <v>63</v>
      </c>
      <c r="B69" s="14" t="n">
        <v>11</v>
      </c>
      <c r="C69" s="29" t="s">
        <v>275</v>
      </c>
      <c r="D69" s="14" t="s">
        <v>18</v>
      </c>
      <c r="E69" s="14" t="str">
        <f aca="false">PROPER(D69)</f>
        <v>Bacău</v>
      </c>
      <c r="F69" s="14" t="s">
        <v>276</v>
      </c>
      <c r="G69" s="14" t="s">
        <v>196</v>
      </c>
      <c r="H69" s="14" t="str">
        <f aca="false">CONCATENATE(F69," ",G69)</f>
        <v>Clubul Sportiv Școlar  Onești</v>
      </c>
      <c r="I69" s="14" t="s">
        <v>21</v>
      </c>
      <c r="J69" s="14" t="s">
        <v>238</v>
      </c>
      <c r="K69" s="14" t="s">
        <v>277</v>
      </c>
      <c r="L69" s="30" t="s">
        <v>278</v>
      </c>
      <c r="M69" s="14" t="s">
        <v>241</v>
      </c>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7"/>
      <c r="BH69" s="17"/>
      <c r="BI69" s="17"/>
      <c r="BJ69" s="17"/>
      <c r="BK69" s="17"/>
      <c r="BL69" s="17"/>
      <c r="BM69" s="22"/>
      <c r="BN69" s="23"/>
      <c r="BO69" s="23"/>
      <c r="BP69" s="23"/>
      <c r="BQ69" s="23"/>
      <c r="BR69" s="23"/>
    </row>
    <row r="70" s="13" customFormat="true" ht="25.5" hidden="false" customHeight="false" outlineLevel="0" collapsed="false">
      <c r="A70" s="19" t="n">
        <v>64</v>
      </c>
      <c r="B70" s="14" t="n">
        <v>12</v>
      </c>
      <c r="C70" s="13" t="s">
        <v>279</v>
      </c>
      <c r="D70" s="14" t="s">
        <v>55</v>
      </c>
      <c r="E70" s="14" t="str">
        <f aca="false">PROPER(D70)</f>
        <v>Vrancea</v>
      </c>
      <c r="F70" s="14" t="s">
        <v>280</v>
      </c>
      <c r="G70" s="14" t="s">
        <v>108</v>
      </c>
      <c r="H70" s="14" t="str">
        <f aca="false">CONCATENATE(F70," ",G70)</f>
        <v>Școala Gimnazială „Adrian Păunescu"  Focșani</v>
      </c>
      <c r="I70" s="14" t="s">
        <v>21</v>
      </c>
      <c r="J70" s="14" t="s">
        <v>238</v>
      </c>
      <c r="K70" s="39" t="s">
        <v>281</v>
      </c>
      <c r="L70" s="37" t="s">
        <v>258</v>
      </c>
      <c r="M70" s="14" t="s">
        <v>241</v>
      </c>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
      <c r="BG70" s="17"/>
      <c r="BH70" s="17"/>
      <c r="BI70" s="17"/>
      <c r="BJ70" s="17"/>
      <c r="BK70" s="17"/>
      <c r="BL70" s="17"/>
      <c r="BM70" s="22"/>
      <c r="BN70" s="23"/>
      <c r="BO70" s="23"/>
      <c r="BP70" s="23"/>
      <c r="BQ70" s="23"/>
      <c r="BR70" s="23"/>
    </row>
    <row r="71" s="13" customFormat="true" ht="38.25" hidden="false" customHeight="false" outlineLevel="0" collapsed="false">
      <c r="A71" s="19" t="n">
        <v>65</v>
      </c>
      <c r="B71" s="14" t="n">
        <v>13</v>
      </c>
      <c r="C71" s="40" t="s">
        <v>282</v>
      </c>
      <c r="D71" s="14" t="s">
        <v>112</v>
      </c>
      <c r="E71" s="14" t="str">
        <f aca="false">PROPER(D71)</f>
        <v>Vaslui</v>
      </c>
      <c r="F71" s="14" t="s">
        <v>283</v>
      </c>
      <c r="G71" s="14" t="s">
        <v>284</v>
      </c>
      <c r="H71" s="14" t="str">
        <f aca="false">CONCATENATE(F71," ",G71)</f>
        <v>Clubul  Sportiv  Şcolar  Bârlad</v>
      </c>
      <c r="I71" s="14" t="s">
        <v>21</v>
      </c>
      <c r="J71" s="14" t="s">
        <v>238</v>
      </c>
      <c r="K71" s="14" t="s">
        <v>285</v>
      </c>
      <c r="L71" s="37" t="s">
        <v>254</v>
      </c>
      <c r="M71" s="14" t="s">
        <v>241</v>
      </c>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8"/>
    </row>
    <row r="72" s="13" customFormat="true" ht="51" hidden="false" customHeight="false" outlineLevel="0" collapsed="false">
      <c r="A72" s="19" t="n">
        <v>66</v>
      </c>
      <c r="B72" s="14" t="n">
        <v>14</v>
      </c>
      <c r="C72" s="14" t="s">
        <v>286</v>
      </c>
      <c r="D72" s="14" t="s">
        <v>18</v>
      </c>
      <c r="E72" s="14" t="str">
        <f aca="false">PROPER(D72)</f>
        <v>Bacău</v>
      </c>
      <c r="F72" s="14" t="s">
        <v>287</v>
      </c>
      <c r="G72" s="14" t="s">
        <v>288</v>
      </c>
      <c r="H72" s="14" t="str">
        <f aca="false">CONCATENATE(F72," ",G72)</f>
        <v>Școala Gimnazială   Satul Berești Tazlău, comuna Berești Tazlău</v>
      </c>
      <c r="I72" s="14" t="s">
        <v>21</v>
      </c>
      <c r="J72" s="14" t="s">
        <v>238</v>
      </c>
      <c r="K72" s="14" t="s">
        <v>289</v>
      </c>
      <c r="L72" s="37" t="s">
        <v>258</v>
      </c>
      <c r="M72" s="14" t="s">
        <v>241</v>
      </c>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8"/>
    </row>
    <row r="73" s="13" customFormat="true" ht="51" hidden="false" customHeight="false" outlineLevel="0" collapsed="false">
      <c r="A73" s="19" t="n">
        <v>67</v>
      </c>
      <c r="B73" s="14" t="n">
        <v>15</v>
      </c>
      <c r="C73" s="14" t="s">
        <v>290</v>
      </c>
      <c r="D73" s="13" t="s">
        <v>81</v>
      </c>
      <c r="E73" s="14" t="str">
        <f aca="false">PROPER(D73)</f>
        <v>Buzău</v>
      </c>
      <c r="F73" s="14" t="s">
        <v>291</v>
      </c>
      <c r="G73" s="14" t="s">
        <v>292</v>
      </c>
      <c r="H73" s="14" t="str">
        <f aca="false">CONCATENATE(F73," ",G73)</f>
        <v>Liceul Tehnologic Meserii și Servicii Buzău</v>
      </c>
      <c r="I73" s="14" t="s">
        <v>21</v>
      </c>
      <c r="J73" s="14" t="s">
        <v>238</v>
      </c>
      <c r="K73" s="14" t="s">
        <v>293</v>
      </c>
      <c r="L73" s="37" t="s">
        <v>248</v>
      </c>
      <c r="M73" s="14" t="s">
        <v>241</v>
      </c>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
      <c r="BG73" s="1"/>
      <c r="BH73" s="1"/>
      <c r="BI73" s="1"/>
      <c r="BJ73" s="1"/>
      <c r="BK73" s="1"/>
      <c r="BL73" s="1"/>
      <c r="BM73" s="18"/>
    </row>
    <row r="74" s="13" customFormat="true" ht="26.25" hidden="false" customHeight="false" outlineLevel="0" collapsed="false">
      <c r="A74" s="19" t="n">
        <v>68</v>
      </c>
      <c r="B74" s="26" t="n">
        <v>16</v>
      </c>
      <c r="C74" s="26" t="s">
        <v>294</v>
      </c>
      <c r="D74" s="14" t="s">
        <v>18</v>
      </c>
      <c r="E74" s="14" t="str">
        <f aca="false">PROPER(D74)</f>
        <v>Bacău</v>
      </c>
      <c r="F74" s="14" t="s">
        <v>163</v>
      </c>
      <c r="G74" s="14" t="s">
        <v>295</v>
      </c>
      <c r="H74" s="14" t="str">
        <f aca="false">CONCATENATE(F74," ",G74)</f>
        <v>Școala Gimnazială „Grigore Tabacaru” Hemeiuș</v>
      </c>
      <c r="I74" s="14" t="s">
        <v>21</v>
      </c>
      <c r="J74" s="14" t="s">
        <v>238</v>
      </c>
      <c r="K74" s="14" t="s">
        <v>296</v>
      </c>
      <c r="L74" s="37" t="s">
        <v>267</v>
      </c>
      <c r="M74" s="14" t="s">
        <v>241</v>
      </c>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8"/>
    </row>
    <row r="75" s="13" customFormat="true" ht="38.25" hidden="false" customHeight="false" outlineLevel="0" collapsed="false">
      <c r="A75" s="19" t="n">
        <v>69</v>
      </c>
      <c r="B75" s="29" t="n">
        <v>1</v>
      </c>
      <c r="C75" s="29" t="s">
        <v>297</v>
      </c>
      <c r="D75" s="14" t="s">
        <v>18</v>
      </c>
      <c r="E75" s="14" t="str">
        <f aca="false">PROPER(D75)</f>
        <v>Bacău</v>
      </c>
      <c r="F75" s="14" t="s">
        <v>120</v>
      </c>
      <c r="G75" s="14" t="s">
        <v>298</v>
      </c>
      <c r="H75" s="14" t="str">
        <f aca="false">CONCATENATE(F75," ",G75)</f>
        <v>Școala Gimnazială Nr. 1  Satul Gura Văii, comuna Gura Văii</v>
      </c>
      <c r="I75" s="14" t="s">
        <v>21</v>
      </c>
      <c r="J75" s="14" t="s">
        <v>299</v>
      </c>
      <c r="K75" s="14" t="s">
        <v>300</v>
      </c>
      <c r="L75" s="30" t="s">
        <v>301</v>
      </c>
      <c r="M75" s="14" t="s">
        <v>302</v>
      </c>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7"/>
      <c r="BG75" s="1"/>
      <c r="BH75" s="1"/>
      <c r="BI75" s="1"/>
      <c r="BJ75" s="1"/>
      <c r="BK75" s="1"/>
      <c r="BL75" s="1"/>
      <c r="BM75" s="18"/>
    </row>
    <row r="76" s="13" customFormat="true" ht="38.25" hidden="false" customHeight="false" outlineLevel="0" collapsed="false">
      <c r="A76" s="19" t="n">
        <v>70</v>
      </c>
      <c r="B76" s="29" t="n">
        <v>2</v>
      </c>
      <c r="C76" s="29" t="s">
        <v>303</v>
      </c>
      <c r="D76" s="14" t="s">
        <v>112</v>
      </c>
      <c r="E76" s="14" t="str">
        <f aca="false">PROPER(D76)</f>
        <v>Vaslui</v>
      </c>
      <c r="F76" s="14" t="s">
        <v>113</v>
      </c>
      <c r="G76" s="14" t="s">
        <v>304</v>
      </c>
      <c r="H76" s="14" t="str">
        <f aca="false">CONCATENATE(F76," ",G76)</f>
        <v>Şcoala Gimnazială Nr.1  Sat Puşcaşi, comuna Pușcași</v>
      </c>
      <c r="I76" s="14" t="s">
        <v>21</v>
      </c>
      <c r="J76" s="14" t="s">
        <v>299</v>
      </c>
      <c r="K76" s="14" t="s">
        <v>305</v>
      </c>
      <c r="L76" s="30" t="s">
        <v>306</v>
      </c>
      <c r="M76" s="14" t="s">
        <v>302</v>
      </c>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8"/>
    </row>
    <row r="77" s="13" customFormat="true" ht="38.25" hidden="false" customHeight="false" outlineLevel="0" collapsed="false">
      <c r="A77" s="19" t="n">
        <v>71</v>
      </c>
      <c r="B77" s="14" t="n">
        <v>3</v>
      </c>
      <c r="C77" s="14" t="s">
        <v>307</v>
      </c>
      <c r="D77" s="14" t="s">
        <v>18</v>
      </c>
      <c r="E77" s="14" t="str">
        <f aca="false">PROPER(D77)</f>
        <v>Bacău</v>
      </c>
      <c r="F77" s="14" t="s">
        <v>308</v>
      </c>
      <c r="G77" s="14" t="s">
        <v>309</v>
      </c>
      <c r="H77" s="14" t="str">
        <f aca="false">CONCATENATE(F77," ",G77)</f>
        <v>Școala Gimnazială „Vasile Gh. Radu” Satul Satu Nou, comuna Pârgărești</v>
      </c>
      <c r="I77" s="14" t="s">
        <v>21</v>
      </c>
      <c r="J77" s="14" t="s">
        <v>299</v>
      </c>
      <c r="K77" s="14" t="s">
        <v>310</v>
      </c>
      <c r="L77" s="30" t="s">
        <v>311</v>
      </c>
      <c r="M77" s="14" t="s">
        <v>302</v>
      </c>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7"/>
      <c r="BG77" s="1"/>
      <c r="BH77" s="1"/>
      <c r="BI77" s="1"/>
      <c r="BJ77" s="1"/>
      <c r="BK77" s="1"/>
      <c r="BL77" s="1"/>
      <c r="BM77" s="18"/>
    </row>
    <row r="78" s="13" customFormat="true" ht="51" hidden="false" customHeight="false" outlineLevel="0" collapsed="false">
      <c r="A78" s="19" t="n">
        <v>72</v>
      </c>
      <c r="B78" s="29" t="n">
        <v>4</v>
      </c>
      <c r="C78" s="14" t="s">
        <v>312</v>
      </c>
      <c r="D78" s="14" t="s">
        <v>18</v>
      </c>
      <c r="E78" s="14" t="str">
        <f aca="false">PROPER(D78)</f>
        <v>Bacău</v>
      </c>
      <c r="F78" s="14" t="s">
        <v>43</v>
      </c>
      <c r="G78" s="14" t="s">
        <v>89</v>
      </c>
      <c r="H78" s="14" t="str">
        <f aca="false">CONCATENATE(F78," ",G78)</f>
        <v>Școala Gimnazială Satul Răcăciuni, comuna Răcăciuni</v>
      </c>
      <c r="I78" s="14" t="s">
        <v>21</v>
      </c>
      <c r="J78" s="14" t="s">
        <v>299</v>
      </c>
      <c r="K78" s="14" t="s">
        <v>313</v>
      </c>
      <c r="L78" s="30" t="s">
        <v>311</v>
      </c>
      <c r="M78" s="14" t="s">
        <v>302</v>
      </c>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8"/>
    </row>
    <row r="79" s="13" customFormat="true" ht="38.25" hidden="false" customHeight="false" outlineLevel="0" collapsed="false">
      <c r="A79" s="19" t="n">
        <v>73</v>
      </c>
      <c r="B79" s="14" t="n">
        <v>5</v>
      </c>
      <c r="C79" s="21" t="s">
        <v>314</v>
      </c>
      <c r="D79" s="14" t="s">
        <v>37</v>
      </c>
      <c r="E79" s="14" t="str">
        <f aca="false">PROPER(D79)</f>
        <v>Neamț</v>
      </c>
      <c r="F79" s="21" t="s">
        <v>315</v>
      </c>
      <c r="G79" s="21" t="s">
        <v>316</v>
      </c>
      <c r="H79" s="14" t="str">
        <f aca="false">CONCATENATE(F79," ",G79)</f>
        <v>Școala Profesională Comuna Valea Ursului</v>
      </c>
      <c r="I79" s="14" t="s">
        <v>21</v>
      </c>
      <c r="J79" s="14" t="s">
        <v>299</v>
      </c>
      <c r="K79" s="14" t="s">
        <v>317</v>
      </c>
      <c r="L79" s="30" t="s">
        <v>318</v>
      </c>
      <c r="M79" s="14" t="s">
        <v>302</v>
      </c>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
      <c r="BG79" s="1"/>
      <c r="BH79" s="1"/>
      <c r="BI79" s="1"/>
      <c r="BJ79" s="1"/>
      <c r="BK79" s="1"/>
      <c r="BL79" s="1"/>
      <c r="BM79" s="18"/>
    </row>
    <row r="80" s="13" customFormat="true" ht="38.25" hidden="false" customHeight="false" outlineLevel="0" collapsed="false">
      <c r="A80" s="19" t="n">
        <v>74</v>
      </c>
      <c r="B80" s="29" t="n">
        <v>6</v>
      </c>
      <c r="C80" s="21" t="s">
        <v>319</v>
      </c>
      <c r="D80" s="14" t="s">
        <v>37</v>
      </c>
      <c r="E80" s="14" t="str">
        <f aca="false">PROPER(D80)</f>
        <v>Neamț</v>
      </c>
      <c r="F80" s="21" t="s">
        <v>88</v>
      </c>
      <c r="G80" s="21" t="s">
        <v>320</v>
      </c>
      <c r="H80" s="14" t="str">
        <f aca="false">CONCATENATE(F80," ",G80)</f>
        <v>Școala Gimnazială  Comuna Tămășeni</v>
      </c>
      <c r="I80" s="14" t="s">
        <v>21</v>
      </c>
      <c r="J80" s="14" t="s">
        <v>299</v>
      </c>
      <c r="K80" s="14" t="s">
        <v>321</v>
      </c>
      <c r="L80" s="30" t="s">
        <v>306</v>
      </c>
      <c r="M80" s="14" t="s">
        <v>302</v>
      </c>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
      <c r="BG80" s="17"/>
      <c r="BH80" s="17"/>
      <c r="BI80" s="17"/>
      <c r="BJ80" s="17"/>
      <c r="BK80" s="17"/>
      <c r="BL80" s="17"/>
      <c r="BM80" s="22"/>
      <c r="BN80" s="23"/>
      <c r="BO80" s="23"/>
      <c r="BP80" s="23"/>
      <c r="BQ80" s="23"/>
      <c r="BR80" s="23"/>
    </row>
    <row r="81" s="13" customFormat="true" ht="38.25" hidden="false" customHeight="false" outlineLevel="0" collapsed="false">
      <c r="A81" s="19" t="n">
        <v>75</v>
      </c>
      <c r="B81" s="14" t="n">
        <v>7</v>
      </c>
      <c r="C81" s="14" t="s">
        <v>322</v>
      </c>
      <c r="D81" s="14" t="s">
        <v>18</v>
      </c>
      <c r="E81" s="14" t="str">
        <f aca="false">PROPER(D81)</f>
        <v>Bacău</v>
      </c>
      <c r="F81" s="14" t="s">
        <v>323</v>
      </c>
      <c r="G81" s="14" t="s">
        <v>20</v>
      </c>
      <c r="H81" s="14" t="str">
        <f aca="false">CONCATENATE(F81," ",G81)</f>
        <v>Școala Gimnazială „Dr. Alexandru Șafran Bacău</v>
      </c>
      <c r="I81" s="14" t="s">
        <v>21</v>
      </c>
      <c r="J81" s="14" t="s">
        <v>299</v>
      </c>
      <c r="K81" s="14" t="s">
        <v>324</v>
      </c>
      <c r="L81" s="30" t="s">
        <v>306</v>
      </c>
      <c r="M81" s="14" t="s">
        <v>302</v>
      </c>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7"/>
      <c r="BG81" s="1"/>
      <c r="BH81" s="1"/>
      <c r="BI81" s="1"/>
      <c r="BJ81" s="1"/>
      <c r="BK81" s="1"/>
      <c r="BL81" s="1"/>
      <c r="BM81" s="18"/>
    </row>
    <row r="82" s="13" customFormat="true" ht="38.25" hidden="false" customHeight="false" outlineLevel="0" collapsed="false">
      <c r="A82" s="19" t="n">
        <v>76</v>
      </c>
      <c r="B82" s="29" t="n">
        <v>8</v>
      </c>
      <c r="C82" s="14" t="s">
        <v>325</v>
      </c>
      <c r="D82" s="14" t="s">
        <v>18</v>
      </c>
      <c r="E82" s="14" t="str">
        <f aca="false">PROPER(D82)</f>
        <v>Bacău</v>
      </c>
      <c r="F82" s="14" t="s">
        <v>326</v>
      </c>
      <c r="G82" s="14" t="s">
        <v>20</v>
      </c>
      <c r="H82" s="14" t="str">
        <f aca="false">CONCATENATE(F82," ",G82)</f>
        <v>Liceul Tehnologic „Anghel Saligny”  Bacău</v>
      </c>
      <c r="I82" s="14" t="s">
        <v>21</v>
      </c>
      <c r="J82" s="14" t="s">
        <v>299</v>
      </c>
      <c r="K82" s="14" t="s">
        <v>327</v>
      </c>
      <c r="L82" s="30" t="s">
        <v>328</v>
      </c>
      <c r="M82" s="14" t="s">
        <v>302</v>
      </c>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8"/>
    </row>
    <row r="83" s="13" customFormat="true" ht="38.25" hidden="false" customHeight="false" outlineLevel="0" collapsed="false">
      <c r="A83" s="19" t="n">
        <v>77</v>
      </c>
      <c r="B83" s="14" t="n">
        <v>9</v>
      </c>
      <c r="C83" s="14" t="s">
        <v>329</v>
      </c>
      <c r="D83" s="14" t="s">
        <v>112</v>
      </c>
      <c r="E83" s="14" t="str">
        <f aca="false">PROPER(D83)</f>
        <v>Vaslui</v>
      </c>
      <c r="F83" s="14" t="s">
        <v>330</v>
      </c>
      <c r="G83" s="14" t="s">
        <v>331</v>
      </c>
      <c r="H83" s="14" t="str">
        <f aca="false">CONCATENATE(F83," ",G83)</f>
        <v>Colegiul Economic  „Anghel Rugină”  Vaslui</v>
      </c>
      <c r="I83" s="14" t="s">
        <v>21</v>
      </c>
      <c r="J83" s="14" t="s">
        <v>299</v>
      </c>
      <c r="K83" s="14" t="s">
        <v>332</v>
      </c>
      <c r="L83" s="30" t="s">
        <v>306</v>
      </c>
      <c r="M83" s="14" t="s">
        <v>302</v>
      </c>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
      <c r="BG83" s="1"/>
      <c r="BH83" s="1"/>
      <c r="BI83" s="1"/>
      <c r="BJ83" s="1"/>
      <c r="BK83" s="1"/>
      <c r="BL83" s="1"/>
      <c r="BM83" s="18"/>
    </row>
    <row r="84" s="13" customFormat="true" ht="38.25" hidden="false" customHeight="false" outlineLevel="0" collapsed="false">
      <c r="A84" s="19" t="n">
        <v>78</v>
      </c>
      <c r="B84" s="29" t="n">
        <v>10</v>
      </c>
      <c r="C84" s="13" t="s">
        <v>333</v>
      </c>
      <c r="D84" s="13" t="s">
        <v>32</v>
      </c>
      <c r="E84" s="14" t="str">
        <f aca="false">PROPER(D84)</f>
        <v>Galați</v>
      </c>
      <c r="F84" s="14" t="s">
        <v>189</v>
      </c>
      <c r="G84" s="14" t="s">
        <v>334</v>
      </c>
      <c r="H84" s="14" t="str">
        <f aca="false">CONCATENATE(F84," ",G84)</f>
        <v>Școala Gimnazială „Ion Creangă”  Tălpigi</v>
      </c>
      <c r="I84" s="14" t="s">
        <v>21</v>
      </c>
      <c r="J84" s="14" t="s">
        <v>299</v>
      </c>
      <c r="K84" s="14" t="s">
        <v>335</v>
      </c>
      <c r="L84" s="33" t="s">
        <v>336</v>
      </c>
      <c r="M84" s="14" t="s">
        <v>302</v>
      </c>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8"/>
    </row>
    <row r="85" s="13" customFormat="true" ht="38.25" hidden="false" customHeight="false" outlineLevel="0" collapsed="false">
      <c r="A85" s="19" t="n">
        <v>79</v>
      </c>
      <c r="B85" s="14" t="n">
        <v>11</v>
      </c>
      <c r="C85" s="14" t="s">
        <v>337</v>
      </c>
      <c r="D85" s="14" t="s">
        <v>18</v>
      </c>
      <c r="E85" s="14" t="str">
        <f aca="false">PROPER(D85)</f>
        <v>Bacău</v>
      </c>
      <c r="F85" s="14" t="s">
        <v>204</v>
      </c>
      <c r="G85" s="14" t="s">
        <v>20</v>
      </c>
      <c r="H85" s="14" t="str">
        <f aca="false">CONCATENATE(F85," ",G85)</f>
        <v>Școala Gimnazială „Mihail Sadoveanu” Bacău</v>
      </c>
      <c r="I85" s="14" t="s">
        <v>21</v>
      </c>
      <c r="J85" s="14" t="s">
        <v>299</v>
      </c>
      <c r="K85" s="14" t="s">
        <v>338</v>
      </c>
      <c r="L85" s="30" t="s">
        <v>311</v>
      </c>
      <c r="M85" s="14" t="s">
        <v>302</v>
      </c>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8"/>
    </row>
    <row r="86" s="13" customFormat="true" ht="38.25" hidden="false" customHeight="false" outlineLevel="0" collapsed="false">
      <c r="A86" s="19" t="n">
        <v>80</v>
      </c>
      <c r="B86" s="29" t="n">
        <v>12</v>
      </c>
      <c r="C86" s="21" t="s">
        <v>339</v>
      </c>
      <c r="D86" s="14" t="s">
        <v>37</v>
      </c>
      <c r="E86" s="14" t="str">
        <f aca="false">PROPER(D86)</f>
        <v>Neamț</v>
      </c>
      <c r="F86" s="21" t="s">
        <v>340</v>
      </c>
      <c r="G86" s="21" t="s">
        <v>341</v>
      </c>
      <c r="H86" s="14" t="str">
        <f aca="false">CONCATENATE(F86," ",G86)</f>
        <v>Școala Gimnazială „Carmen Sylva” Comuna Horia</v>
      </c>
      <c r="I86" s="14" t="s">
        <v>21</v>
      </c>
      <c r="J86" s="14" t="s">
        <v>299</v>
      </c>
      <c r="K86" s="14" t="s">
        <v>342</v>
      </c>
      <c r="L86" s="30" t="s">
        <v>318</v>
      </c>
      <c r="M86" s="14" t="s">
        <v>302</v>
      </c>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8"/>
    </row>
    <row r="87" s="13" customFormat="true" ht="51" hidden="false" customHeight="false" outlineLevel="0" collapsed="false">
      <c r="A87" s="19" t="n">
        <v>81</v>
      </c>
      <c r="B87" s="14" t="n">
        <v>13</v>
      </c>
      <c r="C87" s="14" t="s">
        <v>343</v>
      </c>
      <c r="D87" s="14" t="s">
        <v>18</v>
      </c>
      <c r="E87" s="14" t="str">
        <f aca="false">PROPER(D87)</f>
        <v>Bacău</v>
      </c>
      <c r="F87" s="14" t="s">
        <v>344</v>
      </c>
      <c r="G87" s="14" t="s">
        <v>345</v>
      </c>
      <c r="H87" s="14" t="str">
        <f aca="false">CONCATENATE(F87," ",G87)</f>
        <v>Școala Gimnazială „George Apostu”  Satul Stănișești, comuna Stănișești</v>
      </c>
      <c r="I87" s="14" t="s">
        <v>21</v>
      </c>
      <c r="J87" s="14" t="s">
        <v>299</v>
      </c>
      <c r="K87" s="14" t="s">
        <v>346</v>
      </c>
      <c r="L87" s="30" t="s">
        <v>311</v>
      </c>
      <c r="M87" s="14" t="s">
        <v>302</v>
      </c>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8"/>
    </row>
    <row r="88" s="13" customFormat="true" ht="38.25" hidden="false" customHeight="false" outlineLevel="0" collapsed="false">
      <c r="A88" s="19" t="n">
        <v>82</v>
      </c>
      <c r="B88" s="29" t="n">
        <v>14</v>
      </c>
      <c r="C88" s="13" t="s">
        <v>347</v>
      </c>
      <c r="D88" s="14" t="s">
        <v>348</v>
      </c>
      <c r="E88" s="14" t="str">
        <f aca="false">PROPER(D88)</f>
        <v>Brașov</v>
      </c>
      <c r="F88" s="14" t="s">
        <v>349</v>
      </c>
      <c r="G88" s="14" t="s">
        <v>350</v>
      </c>
      <c r="H88" s="14" t="str">
        <f aca="false">CONCATENATE(F88," ",G88)</f>
        <v>Școala Gimnazială Nr. 3 Râșnov</v>
      </c>
      <c r="I88" s="14" t="s">
        <v>21</v>
      </c>
      <c r="J88" s="14" t="s">
        <v>299</v>
      </c>
      <c r="K88" s="14" t="s">
        <v>351</v>
      </c>
      <c r="L88" s="30" t="s">
        <v>311</v>
      </c>
      <c r="M88" s="14" t="s">
        <v>302</v>
      </c>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8"/>
    </row>
    <row r="89" s="13" customFormat="true" ht="38.25" hidden="false" customHeight="false" outlineLevel="0" collapsed="false">
      <c r="A89" s="19" t="n">
        <v>83</v>
      </c>
      <c r="B89" s="14" t="n">
        <v>15</v>
      </c>
      <c r="C89" s="14" t="s">
        <v>352</v>
      </c>
      <c r="D89" s="14" t="s">
        <v>112</v>
      </c>
      <c r="E89" s="14" t="str">
        <f aca="false">PROPER(D89)</f>
        <v>Vaslui</v>
      </c>
      <c r="F89" s="14" t="s">
        <v>353</v>
      </c>
      <c r="G89" s="14" t="s">
        <v>354</v>
      </c>
      <c r="H89" s="14" t="str">
        <f aca="false">CONCATENATE(F89," ",G89)</f>
        <v>Şcoala Gimnazială „Mihai Eminescu"  Sat Oşeşti, comuna Oșești</v>
      </c>
      <c r="I89" s="14" t="s">
        <v>21</v>
      </c>
      <c r="J89" s="14" t="s">
        <v>299</v>
      </c>
      <c r="K89" s="14" t="s">
        <v>355</v>
      </c>
      <c r="L89" s="30" t="s">
        <v>306</v>
      </c>
      <c r="M89" s="14" t="s">
        <v>302</v>
      </c>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8"/>
    </row>
    <row r="90" s="13" customFormat="true" ht="38.25" hidden="false" customHeight="false" outlineLevel="0" collapsed="false">
      <c r="A90" s="19" t="n">
        <v>84</v>
      </c>
      <c r="B90" s="29" t="n">
        <v>17</v>
      </c>
      <c r="C90" s="13" t="s">
        <v>356</v>
      </c>
      <c r="D90" s="14" t="s">
        <v>55</v>
      </c>
      <c r="E90" s="14" t="str">
        <f aca="false">PROPER(D90)</f>
        <v>Vrancea</v>
      </c>
      <c r="F90" s="14" t="s">
        <v>357</v>
      </c>
      <c r="G90" s="14" t="s">
        <v>358</v>
      </c>
      <c r="H90" s="14" t="str">
        <f aca="false">CONCATENATE(F90," ",G90)</f>
        <v>Școala Gimnazială „Petre Mironescu” Comuna Mera</v>
      </c>
      <c r="I90" s="14" t="s">
        <v>21</v>
      </c>
      <c r="J90" s="14" t="s">
        <v>359</v>
      </c>
      <c r="K90" s="14" t="s">
        <v>360</v>
      </c>
      <c r="L90" s="30" t="s">
        <v>318</v>
      </c>
      <c r="M90" s="14" t="s">
        <v>302</v>
      </c>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7"/>
      <c r="BH90" s="17"/>
      <c r="BI90" s="17"/>
      <c r="BJ90" s="17"/>
      <c r="BK90" s="17"/>
      <c r="BL90" s="17"/>
      <c r="BM90" s="22"/>
      <c r="BN90" s="23"/>
      <c r="BO90" s="23"/>
      <c r="BP90" s="23"/>
      <c r="BQ90" s="23"/>
      <c r="BR90" s="23"/>
    </row>
    <row r="91" s="13" customFormat="true" ht="39" hidden="false" customHeight="false" outlineLevel="0" collapsed="false">
      <c r="A91" s="19" t="n">
        <v>85</v>
      </c>
      <c r="B91" s="26" t="n">
        <v>16</v>
      </c>
      <c r="C91" s="27" t="s">
        <v>361</v>
      </c>
      <c r="D91" s="14" t="s">
        <v>37</v>
      </c>
      <c r="E91" s="14" t="str">
        <f aca="false">PROPER(D91)</f>
        <v>Neamț</v>
      </c>
      <c r="F91" s="21" t="s">
        <v>362</v>
      </c>
      <c r="G91" s="21" t="s">
        <v>363</v>
      </c>
      <c r="H91" s="14" t="str">
        <f aca="false">CONCATENATE(F91," ",G91)</f>
        <v>Școala Gimnazială „Gheorghe Nicolau" Comuna Români</v>
      </c>
      <c r="I91" s="14" t="s">
        <v>21</v>
      </c>
      <c r="J91" s="14" t="s">
        <v>299</v>
      </c>
      <c r="K91" s="14" t="s">
        <v>364</v>
      </c>
      <c r="L91" s="30" t="s">
        <v>365</v>
      </c>
      <c r="M91" s="14" t="s">
        <v>302</v>
      </c>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8"/>
    </row>
    <row r="92" s="13" customFormat="true" ht="51" hidden="false" customHeight="false" outlineLevel="0" collapsed="false">
      <c r="A92" s="19" t="n">
        <v>86</v>
      </c>
      <c r="B92" s="29" t="n">
        <v>1</v>
      </c>
      <c r="C92" s="29" t="s">
        <v>366</v>
      </c>
      <c r="D92" s="14" t="s">
        <v>112</v>
      </c>
      <c r="E92" s="14" t="str">
        <f aca="false">PROPER(D92)</f>
        <v>Vaslui</v>
      </c>
      <c r="F92" s="14" t="s">
        <v>367</v>
      </c>
      <c r="G92" s="14" t="s">
        <v>368</v>
      </c>
      <c r="H92" s="14" t="str">
        <f aca="false">CONCATENATE(F92," ",G92)</f>
        <v>Liceul Tehnologic „Nicolae Iorga”  Negrești </v>
      </c>
      <c r="I92" s="14" t="s">
        <v>21</v>
      </c>
      <c r="J92" s="14" t="s">
        <v>369</v>
      </c>
      <c r="K92" s="14" t="s">
        <v>370</v>
      </c>
      <c r="L92" s="32" t="s">
        <v>371</v>
      </c>
      <c r="M92" s="14" t="s">
        <v>372</v>
      </c>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8"/>
    </row>
    <row r="93" s="13" customFormat="true" ht="38.25" hidden="false" customHeight="false" outlineLevel="0" collapsed="false">
      <c r="A93" s="19" t="n">
        <v>87</v>
      </c>
      <c r="B93" s="14" t="n">
        <v>2</v>
      </c>
      <c r="C93" s="29" t="s">
        <v>373</v>
      </c>
      <c r="D93" s="14" t="s">
        <v>18</v>
      </c>
      <c r="E93" s="14" t="str">
        <f aca="false">PROPER(D93)</f>
        <v>Bacău</v>
      </c>
      <c r="F93" s="14" t="s">
        <v>88</v>
      </c>
      <c r="G93" s="14" t="s">
        <v>374</v>
      </c>
      <c r="H93" s="14" t="str">
        <f aca="false">CONCATENATE(F93," ",G93)</f>
        <v>Școala Gimnazială  Satul Solonț, comuna Solonț</v>
      </c>
      <c r="I93" s="14" t="s">
        <v>21</v>
      </c>
      <c r="J93" s="14" t="s">
        <v>375</v>
      </c>
      <c r="K93" s="14" t="s">
        <v>376</v>
      </c>
      <c r="L93" s="32" t="s">
        <v>377</v>
      </c>
      <c r="M93" s="14" t="s">
        <v>372</v>
      </c>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7"/>
      <c r="BG93" s="1"/>
      <c r="BH93" s="1"/>
      <c r="BI93" s="1"/>
      <c r="BJ93" s="1"/>
      <c r="BK93" s="1"/>
      <c r="BL93" s="1"/>
      <c r="BM93" s="18"/>
    </row>
    <row r="94" s="13" customFormat="true" ht="38.25" hidden="false" customHeight="false" outlineLevel="0" collapsed="false">
      <c r="A94" s="19" t="n">
        <v>88</v>
      </c>
      <c r="B94" s="14" t="n">
        <v>3</v>
      </c>
      <c r="C94" s="14" t="s">
        <v>378</v>
      </c>
      <c r="D94" s="14" t="s">
        <v>18</v>
      </c>
      <c r="E94" s="14" t="str">
        <f aca="false">PROPER(D94)</f>
        <v>Bacău</v>
      </c>
      <c r="F94" s="14" t="s">
        <v>379</v>
      </c>
      <c r="G94" s="14" t="s">
        <v>380</v>
      </c>
      <c r="H94" s="14" t="str">
        <f aca="false">CONCATENATE(F94," ",G94)</f>
        <v>Școala Gimnazială Nr.1  Sărata</v>
      </c>
      <c r="I94" s="14" t="s">
        <v>21</v>
      </c>
      <c r="J94" s="14" t="s">
        <v>375</v>
      </c>
      <c r="K94" s="14" t="s">
        <v>381</v>
      </c>
      <c r="L94" s="32" t="s">
        <v>377</v>
      </c>
      <c r="M94" s="14" t="s">
        <v>372</v>
      </c>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8"/>
    </row>
    <row r="95" s="13" customFormat="true" ht="38.25" hidden="false" customHeight="false" outlineLevel="0" collapsed="false">
      <c r="A95" s="19" t="n">
        <v>89</v>
      </c>
      <c r="B95" s="14" t="n">
        <v>4</v>
      </c>
      <c r="C95" s="14" t="s">
        <v>382</v>
      </c>
      <c r="D95" s="14" t="s">
        <v>18</v>
      </c>
      <c r="E95" s="14" t="str">
        <f aca="false">PROPER(D95)</f>
        <v>Bacău</v>
      </c>
      <c r="F95" s="14" t="s">
        <v>204</v>
      </c>
      <c r="G95" s="14" t="s">
        <v>20</v>
      </c>
      <c r="H95" s="14" t="str">
        <f aca="false">CONCATENATE(F95," ",G95)</f>
        <v>Școala Gimnazială „Mihail Sadoveanu” Bacău</v>
      </c>
      <c r="I95" s="14" t="s">
        <v>21</v>
      </c>
      <c r="J95" s="14" t="s">
        <v>375</v>
      </c>
      <c r="K95" s="14" t="s">
        <v>383</v>
      </c>
      <c r="L95" s="32" t="s">
        <v>384</v>
      </c>
      <c r="M95" s="14" t="s">
        <v>372</v>
      </c>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7"/>
      <c r="BG95" s="1"/>
      <c r="BH95" s="1"/>
      <c r="BI95" s="1"/>
      <c r="BJ95" s="1"/>
      <c r="BK95" s="1"/>
      <c r="BL95" s="1"/>
      <c r="BM95" s="18"/>
    </row>
    <row r="96" s="13" customFormat="true" ht="38.25" hidden="false" customHeight="false" outlineLevel="0" collapsed="false">
      <c r="A96" s="19" t="n">
        <v>90</v>
      </c>
      <c r="B96" s="14" t="n">
        <v>5</v>
      </c>
      <c r="C96" s="13" t="s">
        <v>385</v>
      </c>
      <c r="D96" s="14" t="s">
        <v>55</v>
      </c>
      <c r="E96" s="14" t="str">
        <f aca="false">PROPER(D96)</f>
        <v>Vrancea</v>
      </c>
      <c r="F96" s="14" t="s">
        <v>43</v>
      </c>
      <c r="G96" s="14" t="s">
        <v>386</v>
      </c>
      <c r="H96" s="14" t="str">
        <f aca="false">CONCATENATE(F96," ",G96)</f>
        <v>Școala Gimnazială Comuna Ruginești</v>
      </c>
      <c r="I96" s="14" t="s">
        <v>21</v>
      </c>
      <c r="J96" s="14" t="s">
        <v>375</v>
      </c>
      <c r="K96" s="14" t="s">
        <v>387</v>
      </c>
      <c r="L96" s="32" t="s">
        <v>384</v>
      </c>
      <c r="M96" s="14" t="s">
        <v>372</v>
      </c>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8"/>
    </row>
    <row r="97" s="13" customFormat="true" ht="51.75" hidden="false" customHeight="false" outlineLevel="0" collapsed="false">
      <c r="A97" s="19" t="n">
        <v>91</v>
      </c>
      <c r="B97" s="26" t="n">
        <v>6</v>
      </c>
      <c r="C97" s="26" t="s">
        <v>388</v>
      </c>
      <c r="D97" s="14" t="s">
        <v>18</v>
      </c>
      <c r="E97" s="14" t="str">
        <f aca="false">PROPER(D97)</f>
        <v>Bacău</v>
      </c>
      <c r="F97" s="14" t="s">
        <v>88</v>
      </c>
      <c r="G97" s="14" t="s">
        <v>389</v>
      </c>
      <c r="H97" s="14" t="str">
        <f aca="false">CONCATENATE(F97," ",G97)</f>
        <v>Școala Gimnazială  Satul Tisa Silvestri, comuna Tisa Silvestri</v>
      </c>
      <c r="I97" s="14" t="s">
        <v>21</v>
      </c>
      <c r="J97" s="14" t="s">
        <v>375</v>
      </c>
      <c r="K97" s="14" t="s">
        <v>390</v>
      </c>
      <c r="L97" s="32" t="s">
        <v>371</v>
      </c>
      <c r="M97" s="14" t="s">
        <v>372</v>
      </c>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8"/>
    </row>
    <row r="98" s="13" customFormat="true" ht="25.5" hidden="false" customHeight="false" outlineLevel="0" collapsed="false">
      <c r="A98" s="19" t="n">
        <v>92</v>
      </c>
      <c r="B98" s="29" t="n">
        <v>1</v>
      </c>
      <c r="C98" s="29" t="s">
        <v>391</v>
      </c>
      <c r="D98" s="14" t="s">
        <v>18</v>
      </c>
      <c r="E98" s="14" t="str">
        <f aca="false">PROPER(D98)</f>
        <v>Bacău</v>
      </c>
      <c r="F98" s="14" t="s">
        <v>392</v>
      </c>
      <c r="G98" s="14" t="s">
        <v>393</v>
      </c>
      <c r="H98" s="14" t="str">
        <f aca="false">CONCATENATE(F98," ",G98)</f>
        <v>Colegiul Tehnic „Grigore Cobălcescu” Moinești</v>
      </c>
      <c r="I98" s="14" t="s">
        <v>21</v>
      </c>
      <c r="J98" s="14" t="s">
        <v>394</v>
      </c>
      <c r="K98" s="14" t="s">
        <v>395</v>
      </c>
      <c r="L98" s="33" t="s">
        <v>139</v>
      </c>
      <c r="M98" s="14" t="s">
        <v>396</v>
      </c>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8"/>
    </row>
    <row r="99" s="13" customFormat="true" ht="26.25" hidden="false" customHeight="false" outlineLevel="0" collapsed="false">
      <c r="A99" s="19" t="n">
        <v>93</v>
      </c>
      <c r="B99" s="26" t="n">
        <v>2</v>
      </c>
      <c r="C99" s="26" t="s">
        <v>397</v>
      </c>
      <c r="D99" s="14" t="s">
        <v>18</v>
      </c>
      <c r="E99" s="14" t="str">
        <f aca="false">PROPER(D99)</f>
        <v>Bacău</v>
      </c>
      <c r="F99" s="14" t="s">
        <v>398</v>
      </c>
      <c r="G99" s="14" t="s">
        <v>196</v>
      </c>
      <c r="H99" s="14" t="str">
        <f aca="false">CONCATENATE(F99," ",G99)</f>
        <v>Colegiul Național „Dimitrie Cantemir" Onești</v>
      </c>
      <c r="I99" s="14" t="s">
        <v>21</v>
      </c>
      <c r="J99" s="14" t="s">
        <v>394</v>
      </c>
      <c r="K99" s="14" t="s">
        <v>399</v>
      </c>
      <c r="L99" s="33" t="s">
        <v>400</v>
      </c>
      <c r="M99" s="14" t="s">
        <v>396</v>
      </c>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8"/>
    </row>
    <row r="100" s="13" customFormat="true" ht="51" hidden="false" customHeight="false" outlineLevel="0" collapsed="false">
      <c r="A100" s="19" t="n">
        <v>94</v>
      </c>
      <c r="B100" s="29" t="n">
        <v>1</v>
      </c>
      <c r="C100" s="34" t="s">
        <v>401</v>
      </c>
      <c r="D100" s="14" t="s">
        <v>55</v>
      </c>
      <c r="E100" s="14" t="str">
        <f aca="false">PROPER(D100)</f>
        <v>Vrancea</v>
      </c>
      <c r="F100" s="14" t="s">
        <v>88</v>
      </c>
      <c r="G100" s="14" t="s">
        <v>402</v>
      </c>
      <c r="H100" s="14" t="str">
        <f aca="false">CONCATENATE(F100," ",G100)</f>
        <v>Școala Gimnazială  Comuna Păunești</v>
      </c>
      <c r="I100" s="14" t="s">
        <v>403</v>
      </c>
      <c r="J100" s="14" t="s">
        <v>403</v>
      </c>
      <c r="K100" s="41" t="s">
        <v>404</v>
      </c>
      <c r="L100" s="30" t="s">
        <v>405</v>
      </c>
      <c r="M100" s="14" t="s">
        <v>406</v>
      </c>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
      <c r="BG100" s="17"/>
      <c r="BH100" s="17"/>
      <c r="BI100" s="17"/>
      <c r="BJ100" s="17"/>
      <c r="BK100" s="17"/>
      <c r="BL100" s="17"/>
      <c r="BM100" s="22"/>
      <c r="BN100" s="23"/>
      <c r="BO100" s="23"/>
      <c r="BP100" s="23"/>
      <c r="BQ100" s="23"/>
      <c r="BR100" s="23"/>
    </row>
    <row r="101" s="13" customFormat="true" ht="63.75" hidden="false" customHeight="false" outlineLevel="0" collapsed="false">
      <c r="A101" s="19" t="n">
        <v>95</v>
      </c>
      <c r="B101" s="14" t="n">
        <v>2</v>
      </c>
      <c r="C101" s="14" t="s">
        <v>407</v>
      </c>
      <c r="D101" s="14" t="s">
        <v>18</v>
      </c>
      <c r="E101" s="14" t="str">
        <f aca="false">PROPER(D101)</f>
        <v>Bacău</v>
      </c>
      <c r="F101" s="14" t="s">
        <v>408</v>
      </c>
      <c r="G101" s="14" t="s">
        <v>409</v>
      </c>
      <c r="H101" s="14" t="str">
        <f aca="false">CONCATENATE(F101," ",G101)</f>
        <v>Școala Gimnazială „Nicolae Bălcescu” Satul Nicolae Bălcescu, comuna Nicolae Bălcescu</v>
      </c>
      <c r="I101" s="14" t="s">
        <v>403</v>
      </c>
      <c r="J101" s="14" t="s">
        <v>403</v>
      </c>
      <c r="K101" s="14" t="s">
        <v>410</v>
      </c>
      <c r="L101" s="30" t="s">
        <v>139</v>
      </c>
      <c r="M101" s="14" t="s">
        <v>406</v>
      </c>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7"/>
      <c r="BG101" s="1"/>
      <c r="BH101" s="1"/>
      <c r="BI101" s="1"/>
      <c r="BJ101" s="1"/>
      <c r="BK101" s="1"/>
      <c r="BL101" s="1"/>
      <c r="BM101" s="18"/>
    </row>
    <row r="102" s="13" customFormat="true" ht="51" hidden="false" customHeight="false" outlineLevel="0" collapsed="false">
      <c r="A102" s="19" t="n">
        <v>96</v>
      </c>
      <c r="B102" s="14" t="n">
        <v>3</v>
      </c>
      <c r="C102" s="20" t="s">
        <v>411</v>
      </c>
      <c r="D102" s="14" t="s">
        <v>18</v>
      </c>
      <c r="E102" s="14" t="str">
        <f aca="false">PROPER(D102)</f>
        <v>Bacău</v>
      </c>
      <c r="F102" s="20" t="s">
        <v>412</v>
      </c>
      <c r="G102" s="20" t="s">
        <v>227</v>
      </c>
      <c r="H102" s="14" t="str">
        <f aca="false">CONCATENATE(F102," ",G102)</f>
        <v>Școala Gimnazială „Ștefan cel Mare” Buhuși</v>
      </c>
      <c r="I102" s="14" t="s">
        <v>403</v>
      </c>
      <c r="J102" s="20" t="s">
        <v>403</v>
      </c>
      <c r="K102" s="14" t="s">
        <v>413</v>
      </c>
      <c r="L102" s="30" t="s">
        <v>139</v>
      </c>
      <c r="M102" s="14" t="s">
        <v>406</v>
      </c>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7"/>
      <c r="BG102" s="1"/>
      <c r="BH102" s="1"/>
      <c r="BI102" s="1"/>
      <c r="BJ102" s="1"/>
      <c r="BK102" s="1"/>
      <c r="BL102" s="1"/>
      <c r="BM102" s="18"/>
    </row>
    <row r="103" s="13" customFormat="true" ht="51" hidden="false" customHeight="false" outlineLevel="0" collapsed="false">
      <c r="A103" s="19" t="n">
        <v>97</v>
      </c>
      <c r="B103" s="14" t="n">
        <v>4</v>
      </c>
      <c r="C103" s="14" t="s">
        <v>414</v>
      </c>
      <c r="D103" s="42" t="s">
        <v>18</v>
      </c>
      <c r="E103" s="43" t="str">
        <f aca="false">PROPER(D103)</f>
        <v>Bacău</v>
      </c>
      <c r="F103" s="14" t="s">
        <v>120</v>
      </c>
      <c r="G103" s="14" t="s">
        <v>415</v>
      </c>
      <c r="H103" s="14" t="str">
        <f aca="false">CONCATENATE(F103," ",G103)</f>
        <v>Școala Gimnazială Nr. 1  satul Orbeni, comuna Orbeni</v>
      </c>
      <c r="I103" s="43" t="s">
        <v>403</v>
      </c>
      <c r="J103" s="14" t="s">
        <v>403</v>
      </c>
      <c r="K103" s="14" t="s">
        <v>416</v>
      </c>
      <c r="L103" s="30" t="s">
        <v>400</v>
      </c>
      <c r="M103" s="14" t="s">
        <v>406</v>
      </c>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8"/>
    </row>
    <row r="104" s="13" customFormat="true" ht="51" hidden="false" customHeight="false" outlineLevel="0" collapsed="false">
      <c r="A104" s="19" t="n">
        <v>98</v>
      </c>
      <c r="B104" s="14" t="n">
        <v>5</v>
      </c>
      <c r="C104" s="13" t="s">
        <v>417</v>
      </c>
      <c r="D104" s="18" t="s">
        <v>32</v>
      </c>
      <c r="E104" s="43" t="str">
        <f aca="false">PROPER(D104)</f>
        <v>Galați</v>
      </c>
      <c r="F104" s="14" t="s">
        <v>418</v>
      </c>
      <c r="G104" s="14" t="s">
        <v>419</v>
      </c>
      <c r="H104" s="14" t="str">
        <f aca="false">CONCATENATE(F104," ",G104)</f>
        <v>Liceul Tehnologic Nr. 1  Corod</v>
      </c>
      <c r="I104" s="43" t="s">
        <v>403</v>
      </c>
      <c r="J104" s="14" t="s">
        <v>403</v>
      </c>
      <c r="K104" s="14" t="s">
        <v>420</v>
      </c>
      <c r="L104" s="30" t="s">
        <v>210</v>
      </c>
      <c r="M104" s="14" t="s">
        <v>406</v>
      </c>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8"/>
    </row>
    <row r="105" s="13" customFormat="true" ht="51" hidden="false" customHeight="false" outlineLevel="0" collapsed="false">
      <c r="A105" s="19" t="n">
        <v>99</v>
      </c>
      <c r="B105" s="14" t="n">
        <v>6</v>
      </c>
      <c r="C105" s="14" t="s">
        <v>421</v>
      </c>
      <c r="D105" s="14" t="s">
        <v>18</v>
      </c>
      <c r="E105" s="14" t="str">
        <f aca="false">PROPER(D105)</f>
        <v>Bacău</v>
      </c>
      <c r="F105" s="14" t="s">
        <v>88</v>
      </c>
      <c r="G105" s="29" t="s">
        <v>422</v>
      </c>
      <c r="H105" s="14" t="str">
        <f aca="false">CONCATENATE(F105," ",G105)</f>
        <v>Școala Gimnazială  Satul Coțofănești, comuna Coțofănești</v>
      </c>
      <c r="I105" s="43" t="s">
        <v>403</v>
      </c>
      <c r="J105" s="14" t="s">
        <v>403</v>
      </c>
      <c r="K105" s="14" t="s">
        <v>423</v>
      </c>
      <c r="L105" s="30" t="s">
        <v>405</v>
      </c>
      <c r="M105" s="14" t="s">
        <v>406</v>
      </c>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
      <c r="BG105" s="1"/>
      <c r="BH105" s="1"/>
      <c r="BI105" s="1"/>
      <c r="BJ105" s="1"/>
      <c r="BK105" s="1"/>
      <c r="BL105" s="1"/>
      <c r="BM105" s="18"/>
    </row>
    <row r="106" s="13" customFormat="true" ht="51" hidden="false" customHeight="false" outlineLevel="0" collapsed="false">
      <c r="A106" s="19" t="n">
        <v>100</v>
      </c>
      <c r="B106" s="14" t="n">
        <v>7</v>
      </c>
      <c r="C106" s="14" t="s">
        <v>424</v>
      </c>
      <c r="D106" s="14" t="s">
        <v>18</v>
      </c>
      <c r="E106" s="14" t="str">
        <f aca="false">PROPER(D106)</f>
        <v>Bacău</v>
      </c>
      <c r="F106" s="14" t="s">
        <v>88</v>
      </c>
      <c r="G106" s="14" t="s">
        <v>425</v>
      </c>
      <c r="H106" s="14" t="str">
        <f aca="false">CONCATENATE(F106," ",G106)</f>
        <v>Școala Gimnazială  Satul Asău, comuna Asău</v>
      </c>
      <c r="I106" s="43" t="s">
        <v>403</v>
      </c>
      <c r="J106" s="14" t="s">
        <v>403</v>
      </c>
      <c r="K106" s="14" t="s">
        <v>413</v>
      </c>
      <c r="L106" s="30" t="s">
        <v>400</v>
      </c>
      <c r="M106" s="14" t="s">
        <v>406</v>
      </c>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7"/>
      <c r="BG106" s="1"/>
      <c r="BH106" s="1"/>
      <c r="BI106" s="1"/>
      <c r="BJ106" s="1"/>
      <c r="BK106" s="1"/>
      <c r="BL106" s="1"/>
      <c r="BM106" s="18"/>
    </row>
    <row r="107" s="13" customFormat="true" ht="51" hidden="false" customHeight="false" outlineLevel="0" collapsed="false">
      <c r="A107" s="19" t="n">
        <v>101</v>
      </c>
      <c r="B107" s="14" t="n">
        <v>8</v>
      </c>
      <c r="C107" s="14" t="s">
        <v>426</v>
      </c>
      <c r="D107" s="14" t="s">
        <v>18</v>
      </c>
      <c r="E107" s="14" t="str">
        <f aca="false">PROPER(D107)</f>
        <v>Bacău</v>
      </c>
      <c r="F107" s="14" t="s">
        <v>379</v>
      </c>
      <c r="G107" s="14" t="s">
        <v>427</v>
      </c>
      <c r="H107" s="14" t="str">
        <f aca="false">CONCATENATE(F107," ",G107)</f>
        <v>Școala Gimnazială Nr.1  Satul Blăgești, comuna Blăgești</v>
      </c>
      <c r="I107" s="43" t="s">
        <v>403</v>
      </c>
      <c r="J107" s="43" t="s">
        <v>403</v>
      </c>
      <c r="K107" s="14" t="s">
        <v>428</v>
      </c>
      <c r="L107" s="30" t="s">
        <v>429</v>
      </c>
      <c r="M107" s="14" t="s">
        <v>406</v>
      </c>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8"/>
    </row>
    <row r="108" s="13" customFormat="true" ht="51" hidden="false" customHeight="false" outlineLevel="0" collapsed="false">
      <c r="A108" s="19" t="n">
        <v>102</v>
      </c>
      <c r="B108" s="14" t="n">
        <v>9</v>
      </c>
      <c r="C108" s="14" t="s">
        <v>430</v>
      </c>
      <c r="D108" s="14" t="s">
        <v>18</v>
      </c>
      <c r="E108" s="14" t="str">
        <f aca="false">PROPER(D108)</f>
        <v>Bacău</v>
      </c>
      <c r="F108" s="14" t="s">
        <v>43</v>
      </c>
      <c r="G108" s="14" t="s">
        <v>431</v>
      </c>
      <c r="H108" s="14" t="str">
        <f aca="false">CONCATENATE(F108," ",G108)</f>
        <v>Școala Gimnazială Satul Filipeni, comuna Filipeni</v>
      </c>
      <c r="I108" s="43" t="s">
        <v>403</v>
      </c>
      <c r="J108" s="14" t="s">
        <v>403</v>
      </c>
      <c r="K108" s="14" t="s">
        <v>432</v>
      </c>
      <c r="L108" s="30" t="s">
        <v>429</v>
      </c>
      <c r="M108" s="14" t="s">
        <v>406</v>
      </c>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
      <c r="BH108" s="1"/>
      <c r="BI108" s="1"/>
      <c r="BJ108" s="1"/>
      <c r="BK108" s="1"/>
      <c r="BL108" s="1"/>
      <c r="BM108" s="18"/>
    </row>
    <row r="109" s="13" customFormat="true" ht="25.5" hidden="false" customHeight="false" outlineLevel="0" collapsed="false">
      <c r="A109" s="19" t="n">
        <v>103</v>
      </c>
      <c r="B109" s="14" t="n">
        <v>10</v>
      </c>
      <c r="C109" s="14" t="s">
        <v>433</v>
      </c>
      <c r="D109" s="14" t="s">
        <v>434</v>
      </c>
      <c r="E109" s="14" t="str">
        <f aca="false">PROPER(D109)</f>
        <v>Harghita</v>
      </c>
      <c r="F109" s="14" t="s">
        <v>435</v>
      </c>
      <c r="G109" s="14" t="s">
        <v>436</v>
      </c>
      <c r="H109" s="14" t="str">
        <f aca="false">CONCATENATE(F109," ",G109)</f>
        <v>Școala Gimnazială „Liviu Rebreanu”  Miercurea Ciuc</v>
      </c>
      <c r="I109" s="43" t="s">
        <v>437</v>
      </c>
      <c r="J109" s="14" t="s">
        <v>438</v>
      </c>
      <c r="K109" s="14" t="s">
        <v>439</v>
      </c>
      <c r="L109" s="30" t="s">
        <v>440</v>
      </c>
      <c r="M109" s="14" t="s">
        <v>406</v>
      </c>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8"/>
    </row>
    <row r="110" s="13" customFormat="true" ht="51" hidden="false" customHeight="false" outlineLevel="0" collapsed="false">
      <c r="A110" s="19" t="n">
        <v>104</v>
      </c>
      <c r="B110" s="14" t="n">
        <v>11</v>
      </c>
      <c r="C110" s="14" t="s">
        <v>441</v>
      </c>
      <c r="D110" s="14" t="s">
        <v>18</v>
      </c>
      <c r="E110" s="14" t="str">
        <f aca="false">PROPER(D110)</f>
        <v>Bacău</v>
      </c>
      <c r="F110" s="14" t="s">
        <v>442</v>
      </c>
      <c r="G110" s="14" t="s">
        <v>20</v>
      </c>
      <c r="H110" s="14" t="str">
        <f aca="false">CONCATENATE(F110," ",G110)</f>
        <v>Școala Gimnazială „Octavian Voicu” Bacău</v>
      </c>
      <c r="I110" s="43" t="s">
        <v>403</v>
      </c>
      <c r="J110" s="14" t="s">
        <v>403</v>
      </c>
      <c r="K110" s="41" t="s">
        <v>443</v>
      </c>
      <c r="L110" s="30" t="s">
        <v>145</v>
      </c>
      <c r="M110" s="14" t="s">
        <v>406</v>
      </c>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8"/>
    </row>
    <row r="111" s="13" customFormat="true" ht="25.5" hidden="false" customHeight="false" outlineLevel="0" collapsed="false">
      <c r="A111" s="19" t="n">
        <v>105</v>
      </c>
      <c r="B111" s="14" t="n">
        <v>12</v>
      </c>
      <c r="C111" s="14" t="s">
        <v>444</v>
      </c>
      <c r="D111" s="14" t="s">
        <v>18</v>
      </c>
      <c r="E111" s="14" t="str">
        <f aca="false">PROPER(D111)</f>
        <v>Bacău</v>
      </c>
      <c r="F111" s="14" t="s">
        <v>212</v>
      </c>
      <c r="G111" s="14" t="s">
        <v>20</v>
      </c>
      <c r="H111" s="14" t="str">
        <f aca="false">CONCATENATE(F111," ",G111)</f>
        <v>Liceul Tehnologic „Dumitru Mangeron” Bacău</v>
      </c>
      <c r="I111" s="43" t="s">
        <v>445</v>
      </c>
      <c r="J111" s="14" t="s">
        <v>446</v>
      </c>
      <c r="K111" s="14" t="s">
        <v>447</v>
      </c>
      <c r="L111" s="30" t="s">
        <v>210</v>
      </c>
      <c r="M111" s="14" t="s">
        <v>406</v>
      </c>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7"/>
      <c r="BH111" s="17"/>
      <c r="BI111" s="17"/>
      <c r="BJ111" s="17"/>
      <c r="BK111" s="17"/>
      <c r="BL111" s="17"/>
      <c r="BM111" s="22"/>
      <c r="BN111" s="23"/>
      <c r="BO111" s="23"/>
      <c r="BP111" s="23"/>
      <c r="BQ111" s="23"/>
      <c r="BR111" s="23"/>
    </row>
    <row r="112" s="13" customFormat="true" ht="51" hidden="false" customHeight="false" outlineLevel="0" collapsed="false">
      <c r="A112" s="19" t="n">
        <v>106</v>
      </c>
      <c r="B112" s="14" t="n">
        <v>13</v>
      </c>
      <c r="C112" s="14" t="s">
        <v>448</v>
      </c>
      <c r="D112" s="14" t="s">
        <v>18</v>
      </c>
      <c r="E112" s="14" t="str">
        <f aca="false">PROPER(D112)</f>
        <v>Bacău</v>
      </c>
      <c r="F112" s="14" t="s">
        <v>449</v>
      </c>
      <c r="G112" s="14" t="s">
        <v>450</v>
      </c>
      <c r="H112" s="14" t="str">
        <f aca="false">CONCATENATE(F112," ",G112)</f>
        <v>Școala Gimnazială „Constantin Popovici” Satul Buhoci, comuna Buhoci</v>
      </c>
      <c r="I112" s="43" t="s">
        <v>403</v>
      </c>
      <c r="J112" s="14" t="s">
        <v>403</v>
      </c>
      <c r="K112" s="14" t="s">
        <v>451</v>
      </c>
      <c r="L112" s="30" t="s">
        <v>145</v>
      </c>
      <c r="M112" s="14" t="s">
        <v>406</v>
      </c>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7"/>
      <c r="BH112" s="17"/>
      <c r="BI112" s="17"/>
      <c r="BJ112" s="17"/>
      <c r="BK112" s="17"/>
      <c r="BL112" s="17"/>
      <c r="BM112" s="22"/>
      <c r="BN112" s="23"/>
      <c r="BO112" s="23"/>
      <c r="BP112" s="23"/>
      <c r="BQ112" s="23"/>
      <c r="BR112" s="23"/>
    </row>
    <row r="113" s="13" customFormat="true" ht="51" hidden="false" customHeight="false" outlineLevel="0" collapsed="false">
      <c r="A113" s="19" t="n">
        <v>107</v>
      </c>
      <c r="B113" s="14" t="n">
        <v>14</v>
      </c>
      <c r="C113" s="14" t="s">
        <v>452</v>
      </c>
      <c r="D113" s="14" t="s">
        <v>112</v>
      </c>
      <c r="E113" s="14" t="str">
        <f aca="false">PROPER(D113)</f>
        <v>Vaslui</v>
      </c>
      <c r="F113" s="14" t="s">
        <v>453</v>
      </c>
      <c r="G113" s="14" t="s">
        <v>454</v>
      </c>
      <c r="H113" s="14" t="str">
        <f aca="false">CONCATENATE(F113," ",G113)</f>
        <v>Şcoala Gimnazială „Alexandra Nechita "  Vaslui </v>
      </c>
      <c r="I113" s="43" t="s">
        <v>403</v>
      </c>
      <c r="J113" s="14" t="s">
        <v>403</v>
      </c>
      <c r="K113" s="14" t="s">
        <v>455</v>
      </c>
      <c r="L113" s="30" t="s">
        <v>158</v>
      </c>
      <c r="M113" s="14" t="s">
        <v>406</v>
      </c>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8"/>
    </row>
    <row r="114" s="13" customFormat="true" ht="51" hidden="false" customHeight="false" outlineLevel="0" collapsed="false">
      <c r="A114" s="19" t="n">
        <v>108</v>
      </c>
      <c r="B114" s="14" t="n">
        <v>15</v>
      </c>
      <c r="C114" s="14" t="s">
        <v>456</v>
      </c>
      <c r="D114" s="14" t="s">
        <v>18</v>
      </c>
      <c r="E114" s="14" t="str">
        <f aca="false">PROPER(D114)</f>
        <v>Bacău</v>
      </c>
      <c r="F114" s="14" t="s">
        <v>136</v>
      </c>
      <c r="G114" s="14" t="s">
        <v>137</v>
      </c>
      <c r="H114" s="14" t="str">
        <f aca="false">CONCATENATE(F114," ",G114)</f>
        <v>Liceul Tehnologic  Satul Făget, comuna Făget</v>
      </c>
      <c r="I114" s="43" t="s">
        <v>403</v>
      </c>
      <c r="J114" s="14" t="s">
        <v>403</v>
      </c>
      <c r="K114" s="14" t="s">
        <v>457</v>
      </c>
      <c r="L114" s="30" t="s">
        <v>405</v>
      </c>
      <c r="M114" s="14" t="s">
        <v>406</v>
      </c>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7"/>
      <c r="BH114" s="17"/>
      <c r="BI114" s="17"/>
      <c r="BJ114" s="17"/>
      <c r="BK114" s="17"/>
      <c r="BL114" s="17"/>
      <c r="BM114" s="22"/>
      <c r="BN114" s="23"/>
      <c r="BO114" s="23"/>
      <c r="BP114" s="23"/>
      <c r="BQ114" s="23"/>
      <c r="BR114" s="23"/>
    </row>
    <row r="115" s="13" customFormat="true" ht="63.75" hidden="false" customHeight="false" outlineLevel="0" collapsed="false">
      <c r="A115" s="19" t="n">
        <v>109</v>
      </c>
      <c r="B115" s="14" t="n">
        <v>16</v>
      </c>
      <c r="C115" s="14" t="s">
        <v>458</v>
      </c>
      <c r="D115" s="14" t="s">
        <v>18</v>
      </c>
      <c r="E115" s="14" t="str">
        <f aca="false">PROPER(D115)</f>
        <v>Bacău</v>
      </c>
      <c r="F115" s="14" t="s">
        <v>408</v>
      </c>
      <c r="G115" s="14" t="s">
        <v>409</v>
      </c>
      <c r="H115" s="14" t="str">
        <f aca="false">CONCATENATE(F115," ",G115)</f>
        <v>Școala Gimnazială „Nicolae Bălcescu” Satul Nicolae Bălcescu, comuna Nicolae Bălcescu</v>
      </c>
      <c r="I115" s="43" t="s">
        <v>403</v>
      </c>
      <c r="J115" s="14" t="s">
        <v>403</v>
      </c>
      <c r="K115" s="14" t="s">
        <v>459</v>
      </c>
      <c r="L115" s="30" t="s">
        <v>405</v>
      </c>
      <c r="M115" s="14" t="s">
        <v>406</v>
      </c>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
      <c r="BG115" s="17"/>
      <c r="BH115" s="17"/>
      <c r="BI115" s="17"/>
      <c r="BJ115" s="17"/>
      <c r="BK115" s="17"/>
      <c r="BL115" s="17"/>
      <c r="BM115" s="22"/>
      <c r="BN115" s="23"/>
      <c r="BO115" s="23"/>
      <c r="BP115" s="23"/>
      <c r="BQ115" s="23"/>
      <c r="BR115" s="23"/>
    </row>
    <row r="116" s="13" customFormat="true" ht="51" hidden="false" customHeight="false" outlineLevel="0" collapsed="false">
      <c r="A116" s="19" t="n">
        <v>110</v>
      </c>
      <c r="B116" s="14" t="n">
        <v>17</v>
      </c>
      <c r="C116" s="21" t="s">
        <v>460</v>
      </c>
      <c r="D116" s="14" t="s">
        <v>37</v>
      </c>
      <c r="E116" s="14" t="str">
        <f aca="false">PROPER(D116)</f>
        <v>Neamț</v>
      </c>
      <c r="F116" s="21" t="s">
        <v>461</v>
      </c>
      <c r="G116" s="21" t="s">
        <v>97</v>
      </c>
      <c r="H116" s="14" t="str">
        <f aca="false">CONCATENATE(F116," ",G116)</f>
        <v>Școala Gimnazială „Nicu Albu”  Piatra Neamț</v>
      </c>
      <c r="I116" s="14" t="s">
        <v>403</v>
      </c>
      <c r="J116" s="14" t="s">
        <v>403</v>
      </c>
      <c r="K116" s="14" t="s">
        <v>462</v>
      </c>
      <c r="L116" s="30" t="s">
        <v>180</v>
      </c>
      <c r="M116" s="14" t="s">
        <v>406</v>
      </c>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
      <c r="BG116" s="1"/>
      <c r="BH116" s="1"/>
      <c r="BI116" s="1"/>
      <c r="BJ116" s="1"/>
      <c r="BK116" s="1"/>
      <c r="BL116" s="1"/>
      <c r="BM116" s="18"/>
    </row>
    <row r="117" s="13" customFormat="true" ht="51" hidden="false" customHeight="false" outlineLevel="0" collapsed="false">
      <c r="A117" s="19" t="n">
        <v>111</v>
      </c>
      <c r="B117" s="14" t="n">
        <v>18</v>
      </c>
      <c r="C117" s="14" t="s">
        <v>463</v>
      </c>
      <c r="D117" s="14" t="s">
        <v>18</v>
      </c>
      <c r="E117" s="14" t="str">
        <f aca="false">PROPER(D117)</f>
        <v>Bacău</v>
      </c>
      <c r="F117" s="14" t="s">
        <v>120</v>
      </c>
      <c r="G117" s="14" t="s">
        <v>243</v>
      </c>
      <c r="H117" s="14" t="str">
        <f aca="false">CONCATENATE(F117," ",G117)</f>
        <v>Școala Gimnazială Nr. 1  Satul Oituz, comuna Oituz</v>
      </c>
      <c r="I117" s="43" t="s">
        <v>403</v>
      </c>
      <c r="J117" s="14" t="s">
        <v>403</v>
      </c>
      <c r="K117" s="14" t="s">
        <v>464</v>
      </c>
      <c r="L117" s="30" t="s">
        <v>440</v>
      </c>
      <c r="M117" s="14" t="s">
        <v>406</v>
      </c>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7"/>
      <c r="BH117" s="17"/>
      <c r="BI117" s="17"/>
      <c r="BJ117" s="17"/>
      <c r="BK117" s="17"/>
      <c r="BL117" s="17"/>
      <c r="BM117" s="22"/>
      <c r="BN117" s="23"/>
      <c r="BO117" s="23"/>
      <c r="BP117" s="23"/>
      <c r="BQ117" s="23"/>
      <c r="BR117" s="23"/>
    </row>
    <row r="118" s="13" customFormat="true" ht="51.75" hidden="false" customHeight="false" outlineLevel="0" collapsed="false">
      <c r="A118" s="19" t="n">
        <v>112</v>
      </c>
      <c r="B118" s="26" t="n">
        <v>19</v>
      </c>
      <c r="C118" s="26" t="s">
        <v>465</v>
      </c>
      <c r="D118" s="14" t="s">
        <v>18</v>
      </c>
      <c r="E118" s="14" t="str">
        <f aca="false">PROPER(D118)</f>
        <v>Bacău</v>
      </c>
      <c r="F118" s="14" t="s">
        <v>120</v>
      </c>
      <c r="G118" s="14" t="s">
        <v>196</v>
      </c>
      <c r="H118" s="14" t="str">
        <f aca="false">CONCATENATE(F118," ",G118)</f>
        <v>Școala Gimnazială Nr. 1  Onești</v>
      </c>
      <c r="I118" s="43" t="s">
        <v>403</v>
      </c>
      <c r="J118" s="14" t="s">
        <v>403</v>
      </c>
      <c r="K118" s="14" t="s">
        <v>466</v>
      </c>
      <c r="L118" s="30" t="s">
        <v>24</v>
      </c>
      <c r="M118" s="14" t="s">
        <v>406</v>
      </c>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8"/>
    </row>
    <row r="119" s="13" customFormat="true" ht="51" hidden="false" customHeight="false" outlineLevel="0" collapsed="false">
      <c r="A119" s="19" t="n">
        <v>113</v>
      </c>
      <c r="B119" s="29" t="n">
        <v>1</v>
      </c>
      <c r="C119" s="29" t="s">
        <v>467</v>
      </c>
      <c r="D119" s="14" t="s">
        <v>18</v>
      </c>
      <c r="E119" s="14" t="str">
        <f aca="false">PROPER(D119)</f>
        <v>Bacău</v>
      </c>
      <c r="F119" s="14" t="s">
        <v>344</v>
      </c>
      <c r="G119" s="14" t="s">
        <v>345</v>
      </c>
      <c r="H119" s="14" t="str">
        <f aca="false">CONCATENATE(F119," ",G119)</f>
        <v>Școala Gimnazială „George Apostu”  Satul Stănișești, comuna Stănișești</v>
      </c>
      <c r="I119" s="43" t="s">
        <v>21</v>
      </c>
      <c r="J119" s="14" t="s">
        <v>468</v>
      </c>
      <c r="K119" s="14" t="s">
        <v>469</v>
      </c>
      <c r="L119" s="33" t="s">
        <v>217</v>
      </c>
      <c r="M119" s="14" t="s">
        <v>470</v>
      </c>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7"/>
      <c r="BG119" s="1"/>
      <c r="BH119" s="1"/>
      <c r="BI119" s="1"/>
      <c r="BJ119" s="1"/>
      <c r="BK119" s="1"/>
      <c r="BL119" s="1"/>
      <c r="BM119" s="18"/>
    </row>
    <row r="120" s="13" customFormat="true" ht="38.25" hidden="false" customHeight="false" outlineLevel="0" collapsed="false">
      <c r="A120" s="19" t="n">
        <v>114</v>
      </c>
      <c r="B120" s="29" t="n">
        <v>2</v>
      </c>
      <c r="C120" s="14" t="s">
        <v>471</v>
      </c>
      <c r="D120" s="14" t="s">
        <v>18</v>
      </c>
      <c r="E120" s="14" t="str">
        <f aca="false">PROPER(D120)</f>
        <v>Bacău</v>
      </c>
      <c r="F120" s="14" t="s">
        <v>120</v>
      </c>
      <c r="G120" s="14" t="s">
        <v>472</v>
      </c>
      <c r="H120" s="14" t="str">
        <f aca="false">CONCATENATE(F120," ",G120)</f>
        <v>Școala Gimnazială Nr. 1  Satul Slobozia, comuna Slobozia</v>
      </c>
      <c r="I120" s="43" t="s">
        <v>21</v>
      </c>
      <c r="J120" s="14" t="s">
        <v>468</v>
      </c>
      <c r="K120" s="14" t="s">
        <v>473</v>
      </c>
      <c r="L120" s="33" t="s">
        <v>474</v>
      </c>
      <c r="M120" s="14" t="s">
        <v>470</v>
      </c>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8"/>
    </row>
    <row r="121" s="13" customFormat="true" ht="38.25" hidden="false" customHeight="false" outlineLevel="0" collapsed="false">
      <c r="A121" s="19" t="n">
        <v>115</v>
      </c>
      <c r="B121" s="29" t="n">
        <v>3</v>
      </c>
      <c r="C121" s="14" t="s">
        <v>475</v>
      </c>
      <c r="D121" s="14" t="s">
        <v>18</v>
      </c>
      <c r="E121" s="14" t="str">
        <f aca="false">PROPER(D121)</f>
        <v>Bacău</v>
      </c>
      <c r="F121" s="14" t="s">
        <v>120</v>
      </c>
      <c r="G121" s="14" t="s">
        <v>476</v>
      </c>
      <c r="H121" s="14" t="str">
        <f aca="false">CONCATENATE(F121," ",G121)</f>
        <v>Școala Gimnazială Nr. 1  Sat Sănduleni, comuna Sănduleni</v>
      </c>
      <c r="I121" s="43" t="s">
        <v>21</v>
      </c>
      <c r="J121" s="14" t="s">
        <v>468</v>
      </c>
      <c r="K121" s="14" t="s">
        <v>477</v>
      </c>
      <c r="L121" s="33" t="s">
        <v>180</v>
      </c>
      <c r="M121" s="14" t="s">
        <v>470</v>
      </c>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8"/>
    </row>
    <row r="122" s="13" customFormat="true" ht="25.5" hidden="false" customHeight="false" outlineLevel="0" collapsed="false">
      <c r="A122" s="19" t="n">
        <v>116</v>
      </c>
      <c r="B122" s="29" t="n">
        <v>4</v>
      </c>
      <c r="C122" s="14" t="s">
        <v>478</v>
      </c>
      <c r="D122" s="14" t="s">
        <v>18</v>
      </c>
      <c r="E122" s="14" t="str">
        <f aca="false">PROPER(D122)</f>
        <v>Bacău</v>
      </c>
      <c r="F122" s="14" t="s">
        <v>141</v>
      </c>
      <c r="G122" s="14" t="s">
        <v>20</v>
      </c>
      <c r="H122" s="14" t="str">
        <f aca="false">CONCATENATE(F122," ",G122)</f>
        <v>Școala Gimnazială „Mihai Drăgan”  Bacău</v>
      </c>
      <c r="I122" s="43" t="s">
        <v>21</v>
      </c>
      <c r="J122" s="14" t="s">
        <v>468</v>
      </c>
      <c r="K122" s="44" t="s">
        <v>479</v>
      </c>
      <c r="L122" s="33" t="s">
        <v>129</v>
      </c>
      <c r="M122" s="14" t="s">
        <v>470</v>
      </c>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8"/>
    </row>
    <row r="123" s="13" customFormat="true" ht="38.25" hidden="false" customHeight="false" outlineLevel="0" collapsed="false">
      <c r="A123" s="19" t="n">
        <v>117</v>
      </c>
      <c r="B123" s="29" t="n">
        <v>5</v>
      </c>
      <c r="C123" s="14" t="s">
        <v>480</v>
      </c>
      <c r="D123" s="14" t="s">
        <v>18</v>
      </c>
      <c r="E123" s="14" t="str">
        <f aca="false">PROPER(D123)</f>
        <v>Bacău</v>
      </c>
      <c r="F123" s="14" t="s">
        <v>326</v>
      </c>
      <c r="G123" s="14" t="s">
        <v>20</v>
      </c>
      <c r="H123" s="14" t="str">
        <f aca="false">CONCATENATE(F123," ",G123)</f>
        <v>Liceul Tehnologic „Anghel Saligny”  Bacău</v>
      </c>
      <c r="I123" s="43" t="s">
        <v>21</v>
      </c>
      <c r="J123" s="14" t="s">
        <v>468</v>
      </c>
      <c r="K123" s="44" t="s">
        <v>481</v>
      </c>
      <c r="L123" s="33" t="s">
        <v>474</v>
      </c>
      <c r="M123" s="14" t="s">
        <v>470</v>
      </c>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8"/>
    </row>
    <row r="124" s="13" customFormat="true" ht="25.5" hidden="false" customHeight="false" outlineLevel="0" collapsed="false">
      <c r="A124" s="19" t="n">
        <v>118</v>
      </c>
      <c r="B124" s="29" t="n">
        <v>6</v>
      </c>
      <c r="C124" s="14" t="s">
        <v>482</v>
      </c>
      <c r="D124" s="14" t="s">
        <v>112</v>
      </c>
      <c r="E124" s="14" t="str">
        <f aca="false">PROPER(D124)</f>
        <v>Vaslui</v>
      </c>
      <c r="F124" s="14" t="s">
        <v>483</v>
      </c>
      <c r="G124" s="14" t="s">
        <v>484</v>
      </c>
      <c r="H124" s="14" t="str">
        <f aca="false">CONCATENATE(F124," ",G124)</f>
        <v>Şcoala Gimnazială „Manolache Costache  Epureanu"  Bârlad </v>
      </c>
      <c r="I124" s="43" t="s">
        <v>21</v>
      </c>
      <c r="J124" s="14" t="s">
        <v>485</v>
      </c>
      <c r="K124" s="44" t="s">
        <v>486</v>
      </c>
      <c r="L124" s="33" t="s">
        <v>180</v>
      </c>
      <c r="M124" s="14" t="s">
        <v>470</v>
      </c>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
      <c r="BG124" s="1"/>
      <c r="BH124" s="1"/>
      <c r="BI124" s="1"/>
      <c r="BJ124" s="1"/>
      <c r="BK124" s="1"/>
      <c r="BL124" s="1"/>
      <c r="BM124" s="18"/>
    </row>
    <row r="125" s="13" customFormat="true" ht="38.25" hidden="false" customHeight="false" outlineLevel="0" collapsed="false">
      <c r="A125" s="19" t="n">
        <v>119</v>
      </c>
      <c r="B125" s="29" t="n">
        <v>7</v>
      </c>
      <c r="C125" s="14" t="s">
        <v>487</v>
      </c>
      <c r="D125" s="14" t="s">
        <v>112</v>
      </c>
      <c r="E125" s="14" t="str">
        <f aca="false">PROPER(D125)</f>
        <v>Vaslui</v>
      </c>
      <c r="F125" s="14" t="s">
        <v>488</v>
      </c>
      <c r="G125" s="14" t="s">
        <v>489</v>
      </c>
      <c r="H125" s="14" t="str">
        <f aca="false">CONCATENATE(F125," ",G125)</f>
        <v>Şcoala Gimnazială „Ionel Miron "  Sat Ivăneşti, comuna Ivănești</v>
      </c>
      <c r="I125" s="43" t="s">
        <v>21</v>
      </c>
      <c r="J125" s="14" t="s">
        <v>485</v>
      </c>
      <c r="K125" s="14" t="s">
        <v>490</v>
      </c>
      <c r="L125" s="33" t="s">
        <v>180</v>
      </c>
      <c r="M125" s="14" t="s">
        <v>470</v>
      </c>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8"/>
    </row>
    <row r="126" s="13" customFormat="true" ht="25.5" hidden="false" customHeight="false" outlineLevel="0" collapsed="false">
      <c r="A126" s="19" t="n">
        <v>120</v>
      </c>
      <c r="B126" s="29" t="n">
        <v>8</v>
      </c>
      <c r="C126" s="13" t="s">
        <v>491</v>
      </c>
      <c r="D126" s="14" t="s">
        <v>55</v>
      </c>
      <c r="E126" s="14" t="str">
        <f aca="false">PROPER(D126)</f>
        <v>Vrancea</v>
      </c>
      <c r="F126" s="14" t="s">
        <v>492</v>
      </c>
      <c r="G126" s="14" t="s">
        <v>108</v>
      </c>
      <c r="H126" s="14" t="str">
        <f aca="false">CONCATENATE(F126," ",G126)</f>
        <v>Colegiul Tehnic „Valeriu D. Cotea” Focșani</v>
      </c>
      <c r="I126" s="43" t="s">
        <v>21</v>
      </c>
      <c r="J126" s="14" t="s">
        <v>493</v>
      </c>
      <c r="K126" s="14" t="s">
        <v>494</v>
      </c>
      <c r="L126" s="33" t="s">
        <v>191</v>
      </c>
      <c r="M126" s="14" t="s">
        <v>470</v>
      </c>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8"/>
    </row>
    <row r="127" s="13" customFormat="true" ht="25.5" hidden="false" customHeight="false" outlineLevel="0" collapsed="false">
      <c r="A127" s="19" t="n">
        <v>121</v>
      </c>
      <c r="B127" s="29" t="n">
        <v>9</v>
      </c>
      <c r="C127" s="13" t="s">
        <v>495</v>
      </c>
      <c r="D127" s="14" t="s">
        <v>55</v>
      </c>
      <c r="E127" s="14" t="str">
        <f aca="false">PROPER(D127)</f>
        <v>Vrancea</v>
      </c>
      <c r="F127" s="14" t="s">
        <v>43</v>
      </c>
      <c r="G127" s="14" t="s">
        <v>496</v>
      </c>
      <c r="H127" s="14" t="str">
        <f aca="false">CONCATENATE(F127," ",G127)</f>
        <v>Școala Gimnazială Comuna Tâmboești</v>
      </c>
      <c r="I127" s="14" t="s">
        <v>21</v>
      </c>
      <c r="J127" s="14" t="s">
        <v>493</v>
      </c>
      <c r="K127" s="14" t="s">
        <v>497</v>
      </c>
      <c r="L127" s="33" t="s">
        <v>191</v>
      </c>
      <c r="M127" s="14" t="s">
        <v>470</v>
      </c>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8"/>
    </row>
    <row r="128" s="13" customFormat="true" ht="25.5" hidden="false" customHeight="false" outlineLevel="0" collapsed="false">
      <c r="A128" s="19" t="n">
        <v>122</v>
      </c>
      <c r="B128" s="29" t="n">
        <v>10</v>
      </c>
      <c r="C128" s="14" t="s">
        <v>498</v>
      </c>
      <c r="D128" s="13" t="s">
        <v>42</v>
      </c>
      <c r="E128" s="14" t="str">
        <f aca="false">PROPER(D128)</f>
        <v>Suceava</v>
      </c>
      <c r="F128" s="21" t="s">
        <v>499</v>
      </c>
      <c r="G128" s="14" t="s">
        <v>500</v>
      </c>
      <c r="H128" s="14" t="str">
        <f aca="false">CONCATENATE(F128," ",G128)</f>
        <v>Școala Gimnazială „ Dr. Simion și Metzia Hîj” Comuna Volovăț</v>
      </c>
      <c r="I128" s="43" t="s">
        <v>21</v>
      </c>
      <c r="J128" s="14" t="s">
        <v>468</v>
      </c>
      <c r="K128" s="14" t="s">
        <v>501</v>
      </c>
      <c r="L128" s="33" t="s">
        <v>191</v>
      </c>
      <c r="M128" s="14" t="s">
        <v>470</v>
      </c>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8"/>
    </row>
    <row r="129" s="13" customFormat="true" ht="38.25" hidden="false" customHeight="false" outlineLevel="0" collapsed="false">
      <c r="A129" s="19" t="n">
        <v>123</v>
      </c>
      <c r="B129" s="29" t="n">
        <v>11</v>
      </c>
      <c r="C129" s="14" t="s">
        <v>502</v>
      </c>
      <c r="D129" s="14" t="s">
        <v>18</v>
      </c>
      <c r="E129" s="14" t="str">
        <f aca="false">PROPER(D129)</f>
        <v>Bacău</v>
      </c>
      <c r="F129" s="14" t="s">
        <v>88</v>
      </c>
      <c r="G129" s="14" t="s">
        <v>503</v>
      </c>
      <c r="H129" s="14" t="str">
        <f aca="false">CONCATENATE(F129," ",G129)</f>
        <v>Școala Gimnazială  Sat Plopana, comuna Plopana</v>
      </c>
      <c r="I129" s="43" t="s">
        <v>21</v>
      </c>
      <c r="J129" s="14" t="s">
        <v>468</v>
      </c>
      <c r="K129" s="14" t="s">
        <v>504</v>
      </c>
      <c r="L129" s="33" t="s">
        <v>129</v>
      </c>
      <c r="M129" s="14" t="s">
        <v>470</v>
      </c>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2"/>
      <c r="BH129" s="2"/>
      <c r="BI129" s="2"/>
      <c r="BJ129" s="2"/>
      <c r="BK129" s="2"/>
      <c r="BL129" s="2"/>
      <c r="BM129" s="42"/>
      <c r="BN129" s="14"/>
      <c r="BO129" s="14"/>
      <c r="BP129" s="14"/>
      <c r="BQ129" s="14"/>
      <c r="BR129" s="14"/>
    </row>
    <row r="130" s="13" customFormat="true" ht="25.5" hidden="false" customHeight="false" outlineLevel="0" collapsed="false">
      <c r="A130" s="19" t="n">
        <v>124</v>
      </c>
      <c r="B130" s="29" t="n">
        <v>12</v>
      </c>
      <c r="C130" s="14" t="s">
        <v>505</v>
      </c>
      <c r="D130" s="14" t="s">
        <v>18</v>
      </c>
      <c r="E130" s="14" t="str">
        <f aca="false">PROPER(D130)</f>
        <v>Bacău</v>
      </c>
      <c r="F130" s="14" t="s">
        <v>506</v>
      </c>
      <c r="G130" s="14" t="s">
        <v>507</v>
      </c>
      <c r="H130" s="14" t="str">
        <f aca="false">CONCATENATE(F130," ",G130)</f>
        <v>Școala Gimnazială „Alexandru Piru” Mărgineni</v>
      </c>
      <c r="I130" s="43" t="s">
        <v>21</v>
      </c>
      <c r="J130" s="14" t="s">
        <v>468</v>
      </c>
      <c r="K130" s="14" t="s">
        <v>508</v>
      </c>
      <c r="L130" s="33" t="s">
        <v>129</v>
      </c>
      <c r="M130" s="14" t="s">
        <v>470</v>
      </c>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7"/>
      <c r="BH130" s="17"/>
      <c r="BI130" s="17"/>
      <c r="BJ130" s="17"/>
      <c r="BK130" s="17"/>
      <c r="BL130" s="17"/>
      <c r="BM130" s="22"/>
      <c r="BN130" s="23"/>
      <c r="BO130" s="23"/>
      <c r="BP130" s="23"/>
      <c r="BQ130" s="23"/>
      <c r="BR130" s="23"/>
    </row>
    <row r="131" s="13" customFormat="true" ht="25.5" hidden="false" customHeight="false" outlineLevel="0" collapsed="false">
      <c r="A131" s="19" t="n">
        <v>125</v>
      </c>
      <c r="B131" s="29" t="n">
        <v>13</v>
      </c>
      <c r="C131" s="14" t="s">
        <v>509</v>
      </c>
      <c r="D131" s="14" t="s">
        <v>18</v>
      </c>
      <c r="E131" s="14" t="str">
        <f aca="false">PROPER(D131)</f>
        <v>Bacău</v>
      </c>
      <c r="F131" s="14" t="s">
        <v>510</v>
      </c>
      <c r="G131" s="14" t="s">
        <v>20</v>
      </c>
      <c r="H131" s="14" t="str">
        <f aca="false">CONCATENATE(F131," ",G131)</f>
        <v>Liceul Teoretic „Henri Coandă”  Bacău</v>
      </c>
      <c r="I131" s="43" t="s">
        <v>21</v>
      </c>
      <c r="J131" s="14" t="s">
        <v>468</v>
      </c>
      <c r="K131" s="14" t="s">
        <v>511</v>
      </c>
      <c r="L131" s="33" t="s">
        <v>474</v>
      </c>
      <c r="M131" s="14" t="s">
        <v>470</v>
      </c>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
      <c r="BG131" s="1"/>
      <c r="BH131" s="1"/>
      <c r="BI131" s="1"/>
      <c r="BJ131" s="1"/>
      <c r="BK131" s="1"/>
      <c r="BL131" s="1"/>
      <c r="BM131" s="18"/>
    </row>
    <row r="132" s="13" customFormat="true" ht="26.25" hidden="false" customHeight="false" outlineLevel="0" collapsed="false">
      <c r="A132" s="19" t="n">
        <v>126</v>
      </c>
      <c r="B132" s="29" t="n">
        <v>14</v>
      </c>
      <c r="C132" s="26" t="s">
        <v>512</v>
      </c>
      <c r="D132" s="13" t="s">
        <v>42</v>
      </c>
      <c r="E132" s="14" t="str">
        <f aca="false">PROPER(D132)</f>
        <v>Suceava</v>
      </c>
      <c r="F132" s="21" t="s">
        <v>43</v>
      </c>
      <c r="G132" s="14" t="s">
        <v>513</v>
      </c>
      <c r="H132" s="14" t="str">
        <f aca="false">CONCATENATE(F132," ",G132)</f>
        <v>Școala Gimnazială Comuna Hârtop</v>
      </c>
      <c r="I132" s="43" t="s">
        <v>21</v>
      </c>
      <c r="J132" s="14" t="s">
        <v>468</v>
      </c>
      <c r="K132" s="14" t="s">
        <v>473</v>
      </c>
      <c r="L132" s="33" t="s">
        <v>129</v>
      </c>
      <c r="M132" s="14" t="s">
        <v>470</v>
      </c>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8"/>
    </row>
    <row r="133" s="13" customFormat="true" ht="38.25" hidden="false" customHeight="false" outlineLevel="0" collapsed="false">
      <c r="A133" s="19" t="n">
        <v>127</v>
      </c>
      <c r="B133" s="29" t="n">
        <v>1</v>
      </c>
      <c r="C133" s="34" t="s">
        <v>514</v>
      </c>
      <c r="D133" s="13" t="s">
        <v>32</v>
      </c>
      <c r="E133" s="14" t="str">
        <f aca="false">PROPER(D133)</f>
        <v>Galați</v>
      </c>
      <c r="F133" s="14" t="s">
        <v>515</v>
      </c>
      <c r="G133" s="14" t="s">
        <v>516</v>
      </c>
      <c r="H133" s="14" t="str">
        <f aca="false">CONCATENATE(F133," ",G133)</f>
        <v>Liceul Tehnologic „Ovid Caledoniu”  Tecuci</v>
      </c>
      <c r="I133" s="43" t="s">
        <v>21</v>
      </c>
      <c r="J133" s="13" t="s">
        <v>517</v>
      </c>
      <c r="K133" s="14" t="s">
        <v>518</v>
      </c>
      <c r="L133" s="30" t="s">
        <v>519</v>
      </c>
      <c r="M133" s="14" t="s">
        <v>520</v>
      </c>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
      <c r="BG133" s="1"/>
      <c r="BH133" s="1"/>
      <c r="BI133" s="1"/>
      <c r="BJ133" s="1"/>
      <c r="BK133" s="1"/>
      <c r="BL133" s="1"/>
      <c r="BM133" s="18"/>
    </row>
    <row r="134" s="13" customFormat="true" ht="38.25" hidden="false" customHeight="false" outlineLevel="0" collapsed="false">
      <c r="A134" s="19" t="n">
        <v>128</v>
      </c>
      <c r="B134" s="14" t="n">
        <v>2</v>
      </c>
      <c r="C134" s="14" t="s">
        <v>521</v>
      </c>
      <c r="D134" s="14" t="s">
        <v>112</v>
      </c>
      <c r="E134" s="14" t="str">
        <f aca="false">PROPER(D134)</f>
        <v>Vaslui</v>
      </c>
      <c r="F134" s="14" t="s">
        <v>522</v>
      </c>
      <c r="G134" s="14" t="s">
        <v>331</v>
      </c>
      <c r="H134" s="14" t="str">
        <f aca="false">CONCATENATE(F134," ",G134)</f>
        <v>Colegiul Economic „Anghel Rugină"  Vaslui</v>
      </c>
      <c r="I134" s="14" t="s">
        <v>21</v>
      </c>
      <c r="J134" s="14" t="s">
        <v>517</v>
      </c>
      <c r="K134" s="14" t="s">
        <v>523</v>
      </c>
      <c r="L134" s="30" t="s">
        <v>524</v>
      </c>
      <c r="M134" s="14" t="s">
        <v>520</v>
      </c>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8"/>
    </row>
    <row r="135" s="13" customFormat="true" ht="39" hidden="false" customHeight="false" outlineLevel="0" collapsed="false">
      <c r="A135" s="19" t="n">
        <v>129</v>
      </c>
      <c r="B135" s="26" t="n">
        <v>3</v>
      </c>
      <c r="C135" s="25" t="s">
        <v>525</v>
      </c>
      <c r="D135" s="14" t="s">
        <v>55</v>
      </c>
      <c r="E135" s="14" t="str">
        <f aca="false">PROPER(D135)</f>
        <v>Vrancea</v>
      </c>
      <c r="F135" s="14" t="s">
        <v>107</v>
      </c>
      <c r="G135" s="14" t="s">
        <v>108</v>
      </c>
      <c r="H135" s="14" t="str">
        <f aca="false">CONCATENATE(F135," ",G135)</f>
        <v>Colegiul Tehnic „Ion Mincu” Focșani</v>
      </c>
      <c r="I135" s="43" t="s">
        <v>21</v>
      </c>
      <c r="J135" s="14" t="s">
        <v>517</v>
      </c>
      <c r="K135" s="14" t="s">
        <v>526</v>
      </c>
      <c r="L135" s="30" t="s">
        <v>527</v>
      </c>
      <c r="M135" s="14" t="s">
        <v>520</v>
      </c>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8"/>
    </row>
    <row r="136" s="13" customFormat="true" ht="39" hidden="false" customHeight="false" outlineLevel="0" collapsed="false">
      <c r="A136" s="19" t="n">
        <v>130</v>
      </c>
      <c r="B136" s="45" t="n">
        <v>1</v>
      </c>
      <c r="C136" s="45" t="s">
        <v>528</v>
      </c>
      <c r="D136" s="14" t="s">
        <v>18</v>
      </c>
      <c r="E136" s="14" t="str">
        <f aca="false">PROPER(D136)</f>
        <v>Bacău</v>
      </c>
      <c r="F136" s="14" t="s">
        <v>85</v>
      </c>
      <c r="G136" s="14" t="s">
        <v>20</v>
      </c>
      <c r="H136" s="14" t="str">
        <f aca="false">CONCATENATE(F136," ",G136)</f>
        <v>Colegiul „N.V.Karpen”  Bacău</v>
      </c>
      <c r="I136" s="14" t="s">
        <v>21</v>
      </c>
      <c r="J136" s="14" t="s">
        <v>529</v>
      </c>
      <c r="K136" s="39" t="s">
        <v>530</v>
      </c>
      <c r="L136" s="39" t="s">
        <v>531</v>
      </c>
      <c r="M136" s="14" t="s">
        <v>532</v>
      </c>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8"/>
    </row>
    <row r="137" s="13" customFormat="true" ht="51" hidden="false" customHeight="false" outlineLevel="0" collapsed="false">
      <c r="A137" s="19" t="n">
        <v>131</v>
      </c>
      <c r="B137" s="29" t="n">
        <v>2</v>
      </c>
      <c r="C137" s="29" t="s">
        <v>533</v>
      </c>
      <c r="D137" s="14" t="s">
        <v>18</v>
      </c>
      <c r="E137" s="14" t="str">
        <f aca="false">PROPER(D137)</f>
        <v>Bacău</v>
      </c>
      <c r="F137" s="14" t="s">
        <v>88</v>
      </c>
      <c r="G137" s="14" t="s">
        <v>534</v>
      </c>
      <c r="H137" s="14" t="str">
        <f aca="false">CONCATENATE(F137," ",G137)</f>
        <v>Școala Gimnazială  Satul Ungureni, comuna Ungureni</v>
      </c>
      <c r="I137" s="43" t="s">
        <v>21</v>
      </c>
      <c r="J137" s="14" t="s">
        <v>535</v>
      </c>
      <c r="K137" s="14" t="s">
        <v>536</v>
      </c>
      <c r="L137" s="33" t="s">
        <v>537</v>
      </c>
      <c r="M137" s="14" t="s">
        <v>538</v>
      </c>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8"/>
    </row>
    <row r="138" s="13" customFormat="true" ht="38.25" hidden="false" customHeight="false" outlineLevel="0" collapsed="false">
      <c r="A138" s="19" t="n">
        <v>132</v>
      </c>
      <c r="B138" s="13" t="n">
        <v>1</v>
      </c>
      <c r="C138" s="14" t="s">
        <v>539</v>
      </c>
      <c r="D138" s="14" t="s">
        <v>18</v>
      </c>
      <c r="E138" s="14" t="str">
        <f aca="false">PROPER(D138)</f>
        <v>Bacău</v>
      </c>
      <c r="F138" s="14" t="s">
        <v>64</v>
      </c>
      <c r="G138" s="14" t="s">
        <v>65</v>
      </c>
      <c r="H138" s="14" t="str">
        <f aca="false">CONCATENATE(F138," ",G138)</f>
        <v>Școala Gimnazială „Mihai Eminescu”  Satul Lipova, comuna Lipova</v>
      </c>
      <c r="I138" s="43" t="s">
        <v>21</v>
      </c>
      <c r="J138" s="14" t="s">
        <v>535</v>
      </c>
      <c r="K138" s="14" t="s">
        <v>540</v>
      </c>
      <c r="L138" s="33" t="s">
        <v>537</v>
      </c>
      <c r="M138" s="14" t="s">
        <v>538</v>
      </c>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
      <c r="BG138" s="1"/>
      <c r="BH138" s="1"/>
      <c r="BI138" s="1"/>
      <c r="BJ138" s="1"/>
      <c r="BK138" s="1"/>
      <c r="BL138" s="1"/>
      <c r="BM138" s="18"/>
    </row>
    <row r="139" s="13" customFormat="true" ht="38.25" hidden="false" customHeight="false" outlineLevel="0" collapsed="false">
      <c r="A139" s="19" t="n">
        <v>133</v>
      </c>
      <c r="B139" s="14" t="n">
        <v>3</v>
      </c>
      <c r="C139" s="13" t="s">
        <v>541</v>
      </c>
      <c r="D139" s="14" t="s">
        <v>55</v>
      </c>
      <c r="E139" s="14" t="str">
        <f aca="false">PROPER(D139)</f>
        <v>Vrancea</v>
      </c>
      <c r="F139" s="14" t="s">
        <v>542</v>
      </c>
      <c r="G139" s="14" t="s">
        <v>543</v>
      </c>
      <c r="H139" s="14" t="str">
        <f aca="false">CONCATENATE(F139," ",G139)</f>
        <v>Centrul Școlar pentru Educație Incluzivă Măicănești</v>
      </c>
      <c r="I139" s="43" t="s">
        <v>21</v>
      </c>
      <c r="J139" s="14" t="s">
        <v>535</v>
      </c>
      <c r="K139" s="14" t="s">
        <v>544</v>
      </c>
      <c r="L139" s="33" t="s">
        <v>545</v>
      </c>
      <c r="M139" s="14" t="s">
        <v>538</v>
      </c>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8"/>
    </row>
    <row r="140" s="13" customFormat="true" ht="38.25" hidden="false" customHeight="false" outlineLevel="0" collapsed="false">
      <c r="A140" s="19" t="n">
        <v>134</v>
      </c>
      <c r="B140" s="14" t="n">
        <v>4</v>
      </c>
      <c r="C140" s="14" t="s">
        <v>546</v>
      </c>
      <c r="D140" s="14" t="s">
        <v>18</v>
      </c>
      <c r="E140" s="14" t="str">
        <f aca="false">PROPER(D140)</f>
        <v>Bacău</v>
      </c>
      <c r="F140" s="14" t="s">
        <v>547</v>
      </c>
      <c r="G140" s="14" t="s">
        <v>196</v>
      </c>
      <c r="H140" s="14" t="str">
        <f aca="false">CONCATENATE(F140," ",G140)</f>
        <v>Liceul Teologic „Fericitul Ieremia” Onești</v>
      </c>
      <c r="I140" s="43" t="s">
        <v>21</v>
      </c>
      <c r="J140" s="14" t="s">
        <v>535</v>
      </c>
      <c r="K140" s="14" t="s">
        <v>548</v>
      </c>
      <c r="L140" s="33" t="s">
        <v>545</v>
      </c>
      <c r="M140" s="14" t="s">
        <v>538</v>
      </c>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8"/>
    </row>
    <row r="141" s="13" customFormat="true" ht="38.25" hidden="false" customHeight="false" outlineLevel="0" collapsed="false">
      <c r="A141" s="19" t="n">
        <v>135</v>
      </c>
      <c r="B141" s="14" t="n">
        <v>5</v>
      </c>
      <c r="C141" s="13" t="s">
        <v>549</v>
      </c>
      <c r="D141" s="14" t="s">
        <v>55</v>
      </c>
      <c r="E141" s="14" t="str">
        <f aca="false">PROPER(D141)</f>
        <v>Vrancea</v>
      </c>
      <c r="F141" s="14" t="s">
        <v>542</v>
      </c>
      <c r="G141" s="14" t="s">
        <v>543</v>
      </c>
      <c r="H141" s="14" t="str">
        <f aca="false">CONCATENATE(F141," ",G141)</f>
        <v>Centrul Școlar pentru Educație Incluzivă Măicănești</v>
      </c>
      <c r="I141" s="43" t="s">
        <v>21</v>
      </c>
      <c r="J141" s="14" t="s">
        <v>535</v>
      </c>
      <c r="K141" s="14" t="s">
        <v>550</v>
      </c>
      <c r="L141" s="33" t="s">
        <v>545</v>
      </c>
      <c r="M141" s="14" t="s">
        <v>538</v>
      </c>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8"/>
    </row>
    <row r="142" s="13" customFormat="true" ht="38.25" hidden="false" customHeight="false" outlineLevel="0" collapsed="false">
      <c r="A142" s="19" t="n">
        <v>136</v>
      </c>
      <c r="B142" s="14" t="n">
        <v>6</v>
      </c>
      <c r="C142" s="14" t="s">
        <v>551</v>
      </c>
      <c r="D142" s="14" t="s">
        <v>18</v>
      </c>
      <c r="E142" s="14" t="str">
        <f aca="false">PROPER(D142)</f>
        <v>Bacău</v>
      </c>
      <c r="F142" s="14" t="s">
        <v>552</v>
      </c>
      <c r="G142" s="14" t="s">
        <v>553</v>
      </c>
      <c r="H142" s="14" t="str">
        <f aca="false">CONCATENATE(F142," ",G142)</f>
        <v>Colegiul Național „Costache Negri”  Târgu Ocna</v>
      </c>
      <c r="I142" s="43" t="s">
        <v>21</v>
      </c>
      <c r="J142" s="14" t="s">
        <v>535</v>
      </c>
      <c r="K142" s="14" t="s">
        <v>554</v>
      </c>
      <c r="L142" s="33" t="s">
        <v>545</v>
      </c>
      <c r="M142" s="14" t="s">
        <v>538</v>
      </c>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8"/>
    </row>
    <row r="143" s="13" customFormat="true" ht="38.25" hidden="false" customHeight="false" outlineLevel="0" collapsed="false">
      <c r="A143" s="19" t="n">
        <v>137</v>
      </c>
      <c r="B143" s="14" t="n">
        <v>7</v>
      </c>
      <c r="C143" s="46" t="s">
        <v>555</v>
      </c>
      <c r="D143" s="14" t="s">
        <v>37</v>
      </c>
      <c r="E143" s="14" t="str">
        <f aca="false">PROPER(D143)</f>
        <v>Neamț</v>
      </c>
      <c r="F143" s="38" t="s">
        <v>556</v>
      </c>
      <c r="G143" s="38" t="s">
        <v>557</v>
      </c>
      <c r="H143" s="14" t="str">
        <f aca="false">CONCATENATE(F143," ",G143)</f>
        <v>Colegiul Național „Ștefan cel Mare”  Târgu-Neamț</v>
      </c>
      <c r="I143" s="43" t="s">
        <v>21</v>
      </c>
      <c r="J143" s="14" t="s">
        <v>535</v>
      </c>
      <c r="K143" s="14" t="s">
        <v>558</v>
      </c>
      <c r="L143" s="33" t="s">
        <v>559</v>
      </c>
      <c r="M143" s="14" t="s">
        <v>538</v>
      </c>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8"/>
    </row>
    <row r="144" s="13" customFormat="true" ht="38.25" hidden="false" customHeight="false" outlineLevel="0" collapsed="false">
      <c r="A144" s="19" t="n">
        <v>138</v>
      </c>
      <c r="B144" s="14" t="n">
        <v>8</v>
      </c>
      <c r="C144" s="21" t="s">
        <v>560</v>
      </c>
      <c r="D144" s="42" t="s">
        <v>37</v>
      </c>
      <c r="E144" s="14" t="str">
        <f aca="false">PROPER(D144)</f>
        <v>Neamț</v>
      </c>
      <c r="F144" s="38" t="s">
        <v>561</v>
      </c>
      <c r="G144" s="47" t="s">
        <v>97</v>
      </c>
      <c r="H144" s="14" t="str">
        <f aca="false">CONCATENATE(F144," ",G144)</f>
        <v>Liceul Tehnologic „Dimitrie Leonida”  Piatra Neamț</v>
      </c>
      <c r="I144" s="14" t="s">
        <v>21</v>
      </c>
      <c r="J144" s="14" t="s">
        <v>535</v>
      </c>
      <c r="K144" s="14" t="s">
        <v>562</v>
      </c>
      <c r="L144" s="33" t="s">
        <v>559</v>
      </c>
      <c r="M144" s="14" t="s">
        <v>538</v>
      </c>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8"/>
    </row>
    <row r="145" s="13" customFormat="true" ht="38.25" hidden="false" customHeight="false" outlineLevel="0" collapsed="false">
      <c r="A145" s="19" t="n">
        <v>139</v>
      </c>
      <c r="B145" s="14" t="n">
        <v>9</v>
      </c>
      <c r="C145" s="29" t="s">
        <v>563</v>
      </c>
      <c r="D145" s="13" t="s">
        <v>564</v>
      </c>
      <c r="E145" s="14" t="str">
        <f aca="false">PROPER(D145)</f>
        <v>Covasna</v>
      </c>
      <c r="F145" s="14" t="s">
        <v>120</v>
      </c>
      <c r="G145" s="42" t="s">
        <v>565</v>
      </c>
      <c r="H145" s="14" t="str">
        <f aca="false">CONCATENATE(F145," ",G145)</f>
        <v>Școala Gimnazială Nr. 1  Zăbala</v>
      </c>
      <c r="I145" s="14" t="s">
        <v>21</v>
      </c>
      <c r="J145" s="14" t="s">
        <v>535</v>
      </c>
      <c r="K145" s="14" t="s">
        <v>566</v>
      </c>
      <c r="L145" s="33" t="s">
        <v>567</v>
      </c>
      <c r="M145" s="14" t="s">
        <v>538</v>
      </c>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7"/>
      <c r="BH145" s="17"/>
      <c r="BI145" s="17"/>
      <c r="BJ145" s="17"/>
      <c r="BK145" s="17"/>
      <c r="BL145" s="17"/>
      <c r="BM145" s="22"/>
      <c r="BN145" s="23"/>
      <c r="BO145" s="23"/>
      <c r="BP145" s="23"/>
      <c r="BQ145" s="23"/>
      <c r="BR145" s="23"/>
    </row>
    <row r="146" s="13" customFormat="true" ht="38.25" hidden="false" customHeight="false" outlineLevel="0" collapsed="false">
      <c r="A146" s="19" t="n">
        <v>140</v>
      </c>
      <c r="B146" s="14" t="n">
        <v>10</v>
      </c>
      <c r="C146" s="14" t="s">
        <v>568</v>
      </c>
      <c r="D146" s="14" t="s">
        <v>18</v>
      </c>
      <c r="E146" s="14" t="str">
        <f aca="false">PROPER(D146)</f>
        <v>Bacău</v>
      </c>
      <c r="F146" s="14" t="s">
        <v>569</v>
      </c>
      <c r="G146" s="14" t="s">
        <v>553</v>
      </c>
      <c r="H146" s="14" t="str">
        <f aca="false">CONCATENATE(F146," ",G146)</f>
        <v>Școala Gimnazială Nr. 7  Târgu Ocna</v>
      </c>
      <c r="I146" s="14" t="s">
        <v>21</v>
      </c>
      <c r="J146" s="14" t="s">
        <v>535</v>
      </c>
      <c r="K146" s="14" t="s">
        <v>570</v>
      </c>
      <c r="L146" s="33" t="s">
        <v>545</v>
      </c>
      <c r="M146" s="14" t="s">
        <v>538</v>
      </c>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8"/>
    </row>
    <row r="147" s="13" customFormat="true" ht="63.75" hidden="false" customHeight="false" outlineLevel="0" collapsed="false">
      <c r="A147" s="19" t="n">
        <v>141</v>
      </c>
      <c r="B147" s="14" t="n">
        <v>11</v>
      </c>
      <c r="C147" s="14" t="s">
        <v>571</v>
      </c>
      <c r="D147" s="14" t="s">
        <v>18</v>
      </c>
      <c r="E147" s="14" t="str">
        <f aca="false">PROPER(D147)</f>
        <v>Bacău</v>
      </c>
      <c r="F147" s="14" t="s">
        <v>572</v>
      </c>
      <c r="G147" s="14" t="s">
        <v>573</v>
      </c>
      <c r="H147" s="14" t="str">
        <f aca="false">CONCATENATE(F147," ",G147)</f>
        <v>Școala Gimnazială „Regina Maria”  Satul Mănăstirea Cașin, comuna Mănăstirea Cașin</v>
      </c>
      <c r="I147" s="14" t="s">
        <v>21</v>
      </c>
      <c r="J147" s="14" t="s">
        <v>535</v>
      </c>
      <c r="K147" s="14" t="s">
        <v>574</v>
      </c>
      <c r="L147" s="33" t="s">
        <v>545</v>
      </c>
      <c r="M147" s="14" t="s">
        <v>538</v>
      </c>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1"/>
      <c r="BH147" s="1"/>
      <c r="BI147" s="1"/>
      <c r="BJ147" s="1"/>
      <c r="BK147" s="1"/>
      <c r="BL147" s="1"/>
      <c r="BM147" s="18"/>
    </row>
    <row r="148" s="13" customFormat="true" ht="38.25" hidden="false" customHeight="false" outlineLevel="0" collapsed="false">
      <c r="A148" s="19" t="n">
        <v>142</v>
      </c>
      <c r="B148" s="14" t="n">
        <v>12</v>
      </c>
      <c r="C148" s="14" t="s">
        <v>575</v>
      </c>
      <c r="D148" s="14" t="s">
        <v>434</v>
      </c>
      <c r="E148" s="14" t="str">
        <f aca="false">PROPER(D148)</f>
        <v>Harghita</v>
      </c>
      <c r="F148" s="14" t="s">
        <v>576</v>
      </c>
      <c r="G148" s="14" t="s">
        <v>577</v>
      </c>
      <c r="H148" s="14" t="str">
        <f aca="false">CONCATENATE(F148," ",G148)</f>
        <v>Școala Gimnazială „Mártonffy György”  Comuna Cîrța</v>
      </c>
      <c r="I148" s="14" t="s">
        <v>21</v>
      </c>
      <c r="J148" s="14" t="s">
        <v>535</v>
      </c>
      <c r="K148" s="14" t="s">
        <v>578</v>
      </c>
      <c r="L148" s="33" t="s">
        <v>567</v>
      </c>
      <c r="M148" s="14" t="s">
        <v>538</v>
      </c>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7"/>
      <c r="BG148" s="1"/>
      <c r="BH148" s="1"/>
      <c r="BI148" s="1"/>
      <c r="BJ148" s="1"/>
      <c r="BK148" s="1"/>
      <c r="BL148" s="1"/>
      <c r="BM148" s="18"/>
    </row>
    <row r="149" s="13" customFormat="true" ht="38.25" hidden="false" customHeight="false" outlineLevel="0" collapsed="false">
      <c r="A149" s="19" t="n">
        <v>143</v>
      </c>
      <c r="B149" s="14" t="n">
        <v>13</v>
      </c>
      <c r="C149" s="21" t="s">
        <v>579</v>
      </c>
      <c r="D149" s="14" t="s">
        <v>37</v>
      </c>
      <c r="E149" s="14" t="str">
        <f aca="false">PROPER(D149)</f>
        <v>Neamț</v>
      </c>
      <c r="F149" s="21" t="s">
        <v>43</v>
      </c>
      <c r="G149" s="21" t="s">
        <v>580</v>
      </c>
      <c r="H149" s="14" t="str">
        <f aca="false">CONCATENATE(F149," ",G149)</f>
        <v>Școala Gimnazială Comuna Dulcești</v>
      </c>
      <c r="I149" s="14" t="s">
        <v>21</v>
      </c>
      <c r="J149" s="14" t="s">
        <v>535</v>
      </c>
      <c r="K149" s="14" t="s">
        <v>581</v>
      </c>
      <c r="L149" s="33" t="s">
        <v>559</v>
      </c>
      <c r="M149" s="14" t="s">
        <v>538</v>
      </c>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8"/>
    </row>
    <row r="150" s="19" customFormat="true" ht="39" hidden="false" customHeight="false" outlineLevel="0" collapsed="false">
      <c r="A150" s="19" t="n">
        <v>144</v>
      </c>
      <c r="B150" s="26" t="n">
        <v>14</v>
      </c>
      <c r="C150" s="14" t="s">
        <v>582</v>
      </c>
      <c r="D150" s="14" t="s">
        <v>18</v>
      </c>
      <c r="E150" s="14" t="str">
        <f aca="false">PROPER(D150)</f>
        <v>Bacău</v>
      </c>
      <c r="F150" s="14" t="s">
        <v>189</v>
      </c>
      <c r="G150" s="14" t="s">
        <v>20</v>
      </c>
      <c r="H150" s="14" t="str">
        <f aca="false">CONCATENATE(F150," ",G150)</f>
        <v>Școala Gimnazială „Ion Creangă”  Bacău</v>
      </c>
      <c r="I150" s="14" t="s">
        <v>21</v>
      </c>
      <c r="J150" s="14" t="s">
        <v>535</v>
      </c>
      <c r="K150" s="14" t="s">
        <v>583</v>
      </c>
      <c r="L150" s="33" t="s">
        <v>537</v>
      </c>
      <c r="M150" s="14" t="s">
        <v>538</v>
      </c>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48"/>
    </row>
    <row r="151" customFormat="false" ht="46.5" hidden="false" customHeight="true" outlineLevel="0" collapsed="false">
      <c r="B151" s="2"/>
      <c r="E151" s="2"/>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row>
    <row r="152" customFormat="false" ht="12.75" hidden="false" customHeight="false" outlineLevel="0" collapsed="false">
      <c r="E152" s="2"/>
    </row>
    <row r="153" customFormat="false" ht="12.75" hidden="false" customHeight="false" outlineLevel="0" collapsed="false">
      <c r="B153" s="2"/>
      <c r="E153" s="2"/>
      <c r="I153" s="2" t="s">
        <v>406</v>
      </c>
      <c r="J153" s="2" t="n">
        <f aca="false">COUNTIF(M8:M150,"=ÎNV")</f>
        <v>19</v>
      </c>
    </row>
    <row r="154" customFormat="false" ht="12.75" hidden="false" customHeight="false" outlineLevel="0" collapsed="false">
      <c r="E154" s="2"/>
      <c r="I154" s="2" t="s">
        <v>130</v>
      </c>
      <c r="J154" s="2" t="n">
        <f aca="false">COUNTIF(M8:M150,"=EDU")</f>
        <v>30</v>
      </c>
    </row>
    <row r="155" customFormat="false" ht="12.75" hidden="false" customHeight="false" outlineLevel="0" collapsed="false">
      <c r="B155" s="2"/>
      <c r="E155" s="2"/>
      <c r="I155" s="2" t="s">
        <v>538</v>
      </c>
      <c r="J155" s="2" t="n">
        <f aca="false">COUNTIF(M8:M150,"=ROM")</f>
        <v>14</v>
      </c>
    </row>
    <row r="156" customFormat="false" ht="12.75" hidden="false" customHeight="false" outlineLevel="0" collapsed="false">
      <c r="E156" s="2"/>
      <c r="I156" s="2" t="s">
        <v>302</v>
      </c>
      <c r="J156" s="2" t="n">
        <f aca="false">COUNTIF(M8:M150,"=ENG")</f>
        <v>17</v>
      </c>
    </row>
    <row r="157" customFormat="false" ht="12.75" hidden="false" customHeight="false" outlineLevel="0" collapsed="false">
      <c r="B157" s="2"/>
      <c r="E157" s="2"/>
      <c r="I157" s="2" t="s">
        <v>372</v>
      </c>
      <c r="J157" s="2" t="n">
        <f aca="false">COUNTIF(M8:M150,"=FRA")</f>
        <v>6</v>
      </c>
    </row>
    <row r="158" customFormat="false" ht="12.75" hidden="false" customHeight="false" outlineLevel="0" collapsed="false">
      <c r="E158" s="2"/>
      <c r="I158" s="2" t="s">
        <v>470</v>
      </c>
      <c r="J158" s="2" t="n">
        <f aca="false">COUNTIF(M8:M150,"=MAT")</f>
        <v>14</v>
      </c>
    </row>
    <row r="159" customFormat="false" ht="12.75" hidden="false" customHeight="false" outlineLevel="0" collapsed="false">
      <c r="B159" s="2"/>
      <c r="E159" s="2"/>
      <c r="I159" s="2" t="s">
        <v>396</v>
      </c>
      <c r="J159" s="2" t="n">
        <f aca="false">COUNTIF(M8:M150,"=INF")</f>
        <v>2</v>
      </c>
    </row>
    <row r="160" customFormat="false" ht="12.75" hidden="false" customHeight="false" outlineLevel="0" collapsed="false">
      <c r="E160" s="2"/>
      <c r="I160" s="2" t="s">
        <v>25</v>
      </c>
      <c r="J160" s="2" t="n">
        <f aca="false">COUNTIF(M8:M150,"=BIO")</f>
        <v>17</v>
      </c>
    </row>
    <row r="161" customFormat="false" ht="12.75" hidden="false" customHeight="false" outlineLevel="0" collapsed="false">
      <c r="B161" s="2"/>
      <c r="E161" s="2"/>
      <c r="I161" s="2" t="s">
        <v>520</v>
      </c>
      <c r="J161" s="2" t="n">
        <f aca="false">COUNTIF(M8:M150,"=MK")</f>
        <v>3</v>
      </c>
    </row>
    <row r="162" customFormat="false" ht="12.75" hidden="false" customHeight="false" outlineLevel="0" collapsed="false">
      <c r="E162" s="2"/>
      <c r="I162" s="2" t="s">
        <v>105</v>
      </c>
      <c r="J162" s="2" t="n">
        <f aca="false">COUNTIF(M8:M150,"=CIG")</f>
        <v>2</v>
      </c>
    </row>
    <row r="163" customFormat="false" ht="12.75" hidden="false" customHeight="false" outlineLevel="0" collapsed="false">
      <c r="B163" s="2"/>
      <c r="E163" s="2"/>
      <c r="I163" s="2" t="s">
        <v>532</v>
      </c>
      <c r="J163" s="2" t="n">
        <f aca="false">COUNTIF(M8:M150,"=MNG")</f>
        <v>1</v>
      </c>
    </row>
    <row r="164" customFormat="false" ht="12.75" hidden="false" customHeight="false" outlineLevel="0" collapsed="false">
      <c r="E164" s="2"/>
      <c r="I164" s="2" t="s">
        <v>241</v>
      </c>
      <c r="J164" s="2" t="n">
        <f aca="false">COUNTIF(M8:M150,"=EFS")</f>
        <v>16</v>
      </c>
    </row>
    <row r="165" customFormat="false" ht="12.75" hidden="false" customHeight="false" outlineLevel="0" collapsed="false">
      <c r="B165" s="2"/>
      <c r="E165" s="2"/>
      <c r="I165" s="2" t="s">
        <v>584</v>
      </c>
      <c r="J165" s="2" t="n">
        <f aca="false">COUNTIF(M9:M150,"=KMS")</f>
        <v>0</v>
      </c>
    </row>
    <row r="166" s="2" customFormat="true" ht="12.75" hidden="false" customHeight="false" outlineLevel="0" collapsed="false">
      <c r="A166" s="1"/>
      <c r="B166" s="1"/>
      <c r="D166" s="1"/>
      <c r="I166" s="2" t="s">
        <v>118</v>
      </c>
      <c r="J166" s="2" t="n">
        <f aca="false">COUNTIF(M8:M150,"=EDT")</f>
        <v>2</v>
      </c>
      <c r="L166" s="3"/>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row>
    <row r="167" s="2" customFormat="true" ht="12.75" hidden="false" customHeight="false" outlineLevel="0" collapsed="false">
      <c r="A167" s="1"/>
      <c r="D167" s="1"/>
      <c r="I167" s="2" t="s">
        <v>585</v>
      </c>
      <c r="J167" s="2" t="n">
        <f aca="false">COUNTIF(M9:M150,"=EI")</f>
        <v>0</v>
      </c>
      <c r="L167" s="3"/>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row>
    <row r="168" s="2" customFormat="true" ht="12.75" hidden="false" customHeight="false" outlineLevel="0" collapsed="false">
      <c r="A168" s="1"/>
      <c r="B168" s="1"/>
      <c r="D168" s="1"/>
      <c r="I168" s="2" t="s">
        <v>586</v>
      </c>
      <c r="J168" s="2" t="n">
        <f aca="false">COUNTIF(M9:M150,"=IPMI")</f>
        <v>0</v>
      </c>
      <c r="L168" s="3"/>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row>
    <row r="169" s="2" customFormat="true" ht="12.75" hidden="false" customHeight="false" outlineLevel="0" collapsed="false">
      <c r="A169" s="1"/>
      <c r="D169" s="1"/>
      <c r="I169" s="2" t="s">
        <v>587</v>
      </c>
      <c r="J169" s="2" t="n">
        <f aca="false">COUNTIF(M9:M150,"=TCM")</f>
        <v>0</v>
      </c>
      <c r="L169" s="3"/>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row>
    <row r="170" s="2" customFormat="true" ht="12.75" hidden="false" customHeight="false" outlineLevel="0" collapsed="false">
      <c r="A170" s="1"/>
      <c r="B170" s="1"/>
      <c r="D170" s="1"/>
      <c r="I170" s="2" t="s">
        <v>588</v>
      </c>
      <c r="J170" s="2" t="n">
        <f aca="false">COUNTIF(M9:M150,"=IPA")</f>
        <v>0</v>
      </c>
      <c r="L170" s="3"/>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row>
    <row r="171" s="2" customFormat="true" ht="12.75" hidden="false" customHeight="false" outlineLevel="0" collapsed="false">
      <c r="A171" s="1"/>
      <c r="D171" s="1"/>
      <c r="I171" s="2" t="s">
        <v>589</v>
      </c>
      <c r="J171" s="2" t="n">
        <f aca="false">SUM(J153:J170)</f>
        <v>143</v>
      </c>
      <c r="L171" s="3"/>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row>
  </sheetData>
  <mergeCells count="2">
    <mergeCell ref="A3:M3"/>
    <mergeCell ref="A4:M4"/>
  </mergeCells>
  <dataValidations count="2">
    <dataValidation allowBlank="true" errorStyle="stop" operator="between" prompt="Se introduc numai valori numerice." showDropDown="false" showErrorMessage="true" showInputMessage="true" sqref="L116 L122:L123 L132" type="none">
      <formula1>0</formula1>
      <formula2>0</formula2>
    </dataValidation>
    <dataValidation allowBlank="true" errorStyle="stop" operator="between" prompt="Alegeti una dintre specialitatile din lista. Explicatia acronimelor se gaseste in foaia de calcul denumita DISCIPLINE. Pentru arte si discipline tehnice se va specifica numele exact al disciplinei de examen in coloana Observatii." showDropDown="false" showErrorMessage="true" showInputMessage="true" sqref="J125:J126" type="none">
      <formula1>0</formula1>
      <formula2>0</formula2>
    </dataValidation>
  </dataValidations>
  <printOptions headings="false" gridLines="false" gridLinesSet="true" horizontalCentered="true" verticalCentered="false"/>
  <pageMargins left="0.708333333333333" right="0.708333333333333" top="0.551388888888889" bottom="0.551388888888889" header="0.511811023622047" footer="0.511811023622047"/>
  <pageSetup paperSize="1" scale="96" fitToWidth="1" fitToHeight="1" pageOrder="downThenOver" orientation="landscape" blackAndWhite="false" draft="false" cellComments="none" horizontalDpi="300" verticalDpi="300" copies="1"/>
  <headerFooter differentFirst="false" differentOddEven="false">
    <oddHeader/>
    <oddFooter/>
  </headerFooter>
  <colBreaks count="1" manualBreakCount="1">
    <brk id="13" man="true" max="65535" min="0"/>
  </colBreaks>
  <legacyDrawing r:id="rId2"/>
</worksheet>
</file>

<file path=docProps/app.xml><?xml version="1.0" encoding="utf-8"?>
<Properties xmlns="http://schemas.openxmlformats.org/officeDocument/2006/extended-properties" xmlns:vt="http://schemas.openxmlformats.org/officeDocument/2006/docPropsVTypes">
  <Template/>
  <TotalTime>94</TotalTime>
  <Application>LibreOffice/7.2.5.2$Linux_X86_64 LibreOffice_project/20$Build-2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2022-02-14T10:38:26Z</dcterms:created>
  <dc:creator>Gina Balean</dc:creator>
  <dc:description/>
  <dc:language>en-US</dc:language>
  <cp:lastModifiedBy/>
  <dcterms:modified xsi:type="dcterms:W3CDTF">2022-02-14T14:51:18Z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